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IEC網站_開源模型\中文版\"/>
    </mc:Choice>
  </mc:AlternateContent>
  <xr:revisionPtr revIDLastSave="0" documentId="13_ncr:1_{519A34CB-E3B6-46B4-9978-26B6F0541BD3}" xr6:coauthVersionLast="47" xr6:coauthVersionMax="47" xr10:uidLastSave="{00000000-0000-0000-0000-000000000000}"/>
  <bookViews>
    <workbookView xWindow="-98" yWindow="-98" windowWidth="21795" windowHeight="12975" tabRatio="880" xr2:uid="{7817453A-E4EB-4BDC-A244-0489FEFF357B}"/>
  </bookViews>
  <sheets>
    <sheet name="總表" sheetId="22" r:id="rId1"/>
    <sheet name="部會出題 (全) V3" sheetId="20" state="hidden" r:id="rId2"/>
    <sheet name="部會出題 (全) V2" sheetId="18" state="hidden" r:id="rId3"/>
    <sheet name="部會出題 (全)" sheetId="11" state="hidden" r:id="rId4"/>
    <sheet name="部會出題(基礎評測指標)" sheetId="8" state="hidden" r:id="rId5"/>
    <sheet name="部會出題 (陸委會評測)" sheetId="26" state="hidden" r:id="rId6"/>
    <sheet name="部會出題 (陸委會)" sheetId="9" state="hidden" r:id="rId7"/>
    <sheet name="部會出題 (金管會)" sheetId="10" state="hidden" r:id="rId8"/>
  </sheets>
  <definedNames>
    <definedName name="_xlnm._FilterDatabase" localSheetId="3" hidden="1">'部會出題 (全)'!$A$2:$U$2</definedName>
    <definedName name="_xlnm._FilterDatabase" localSheetId="2" hidden="1">'部會出題 (全) V2'!$A$3:$Y$3</definedName>
    <definedName name="_xlnm._FilterDatabase" localSheetId="1" hidden="1">'部會出題 (全) V3'!$A$3:$AC$3</definedName>
    <definedName name="_xlnm._FilterDatabase" localSheetId="7" hidden="1">'部會出題 (金管會)'!$A$1:$S$34</definedName>
    <definedName name="_xlnm._FilterDatabase" localSheetId="6" hidden="1">'部會出題 (陸委會)'!$A$2:$O$2</definedName>
    <definedName name="_xlnm._FilterDatabase" localSheetId="4" hidden="1">'部會出題(基礎評測指標)'!$A$3:$M$3</definedName>
    <definedName name="_xlnm._FilterDatabase" localSheetId="0" hidden="1">總表!$A$3:$L$3</definedName>
    <definedName name="_xlnm.Print_Area" localSheetId="3">'部會出題 (全)'!$A$1:$U$34</definedName>
    <definedName name="_xlnm.Print_Area" localSheetId="2">'部會出題 (全) V2'!$A$1:$Y$35</definedName>
    <definedName name="_xlnm.Print_Area" localSheetId="1">'部會出題 (全) V3'!$A$1:$AC$35</definedName>
    <definedName name="_xlnm.Print_Area" localSheetId="7">'部會出題 (金管會)'!$A$1:$S$34</definedName>
    <definedName name="_xlnm.Print_Area" localSheetId="6">'部會出題 (陸委會)'!$A$1:$O$34</definedName>
    <definedName name="_xlnm.Print_Area" localSheetId="5">'部會出題 (陸委會評測)'!$A$1:$J$34</definedName>
    <definedName name="_xlnm.Print_Area" localSheetId="4">'部會出題(基礎評測指標)'!$A$1:$M$35</definedName>
    <definedName name="_xlnm.Print_Area" localSheetId="0">總表!$A$1:$L$180</definedName>
    <definedName name="_xlnm.Print_Titles" localSheetId="2">'部會出題 (全) V2'!$A:$E</definedName>
    <definedName name="_xlnm.Print_Titles" localSheetId="1">'部會出題 (全) V3'!$B:$F,'部會出題 (全) V3'!$1:$1</definedName>
    <definedName name="_xlnm.Print_Titles" localSheetId="0">總表!$3:$3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22" l="1"/>
  <c r="L88" i="22"/>
  <c r="L83" i="22"/>
  <c r="L82" i="22"/>
  <c r="L94" i="22"/>
  <c r="L133" i="22"/>
  <c r="L99" i="22"/>
  <c r="L75" i="22"/>
  <c r="L55" i="22"/>
  <c r="L51" i="22"/>
  <c r="L43" i="22"/>
  <c r="K104" i="26"/>
  <c r="K103" i="26"/>
  <c r="K10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K10" i="26"/>
  <c r="K9" i="26"/>
  <c r="K8" i="26"/>
  <c r="K7" i="26"/>
  <c r="K6" i="26"/>
  <c r="K5" i="26"/>
  <c r="K4" i="26"/>
  <c r="L135" i="22" l="1"/>
  <c r="L158" i="22" l="1"/>
  <c r="L63" i="22"/>
  <c r="L47" i="22"/>
  <c r="L96" i="22"/>
  <c r="L56" i="22"/>
  <c r="L91" i="22"/>
  <c r="L116" i="22"/>
  <c r="L181" i="22"/>
  <c r="L154" i="22"/>
  <c r="L4" i="22" l="1"/>
  <c r="L5" i="22"/>
  <c r="L6" i="22"/>
  <c r="L7" i="22"/>
  <c r="L8" i="22"/>
  <c r="L9" i="22"/>
  <c r="L10" i="22"/>
  <c r="L11" i="22"/>
  <c r="L12" i="22"/>
  <c r="L13" i="22"/>
  <c r="L14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4" i="22"/>
  <c r="L45" i="22"/>
  <c r="L46" i="22"/>
  <c r="L48" i="22"/>
  <c r="L49" i="22"/>
  <c r="L50" i="22"/>
  <c r="L52" i="22"/>
  <c r="L53" i="22"/>
  <c r="L54" i="22"/>
  <c r="L57" i="22"/>
  <c r="L58" i="22"/>
  <c r="L59" i="22"/>
  <c r="L60" i="22"/>
  <c r="L61" i="22"/>
  <c r="L62" i="22"/>
  <c r="L64" i="22"/>
  <c r="L65" i="22"/>
  <c r="L66" i="22"/>
  <c r="L67" i="22"/>
  <c r="L68" i="22"/>
  <c r="L69" i="22"/>
  <c r="L70" i="22"/>
  <c r="L71" i="22"/>
  <c r="L72" i="22"/>
  <c r="L73" i="22"/>
  <c r="L74" i="22"/>
  <c r="L76" i="22"/>
  <c r="L77" i="22"/>
  <c r="L78" i="22"/>
  <c r="L79" i="22"/>
  <c r="L80" i="22"/>
  <c r="L81" i="22"/>
  <c r="L84" i="22"/>
  <c r="L85" i="22"/>
  <c r="L86" i="22"/>
  <c r="L87" i="22"/>
  <c r="L89" i="22"/>
  <c r="L90" i="22"/>
  <c r="L92" i="22"/>
  <c r="L93" i="22"/>
  <c r="L95" i="22"/>
  <c r="L97" i="22"/>
  <c r="L98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4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5" i="22"/>
  <c r="L156" i="22"/>
  <c r="L157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2" i="22"/>
  <c r="L183" i="22"/>
  <c r="L184" i="22"/>
  <c r="L185" i="22"/>
  <c r="L186" i="22"/>
  <c r="L187" i="22"/>
  <c r="L188" i="22"/>
  <c r="L189" i="22"/>
  <c r="L190" i="22"/>
  <c r="L191" i="22"/>
  <c r="U4" i="20" l="1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U35" i="20"/>
  <c r="R35" i="18" l="1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R4" i="18"/>
  <c r="L5" i="8" l="1"/>
  <c r="L8" i="8"/>
  <c r="L7" i="8"/>
  <c r="L9" i="8"/>
  <c r="L13" i="8"/>
  <c r="L6" i="8"/>
  <c r="L11" i="8"/>
  <c r="L12" i="8"/>
  <c r="L16" i="8"/>
  <c r="L18" i="8"/>
  <c r="L15" i="8"/>
  <c r="L17" i="8"/>
  <c r="L20" i="8"/>
  <c r="L14" i="8"/>
  <c r="L24" i="8"/>
  <c r="L25" i="8"/>
  <c r="L10" i="8"/>
  <c r="L19" i="8"/>
  <c r="L26" i="8"/>
  <c r="L21" i="8"/>
  <c r="L22" i="8"/>
  <c r="L28" i="8"/>
  <c r="L30" i="8"/>
  <c r="L23" i="8"/>
  <c r="L29" i="8"/>
  <c r="L32" i="8"/>
  <c r="L27" i="8"/>
  <c r="L31" i="8"/>
  <c r="L33" i="8"/>
  <c r="L35" i="8"/>
  <c r="L34" i="8"/>
  <c r="L4" i="8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P4" i="11"/>
  <c r="P3" i="11"/>
  <c r="O4" i="10"/>
  <c r="O6" i="10"/>
  <c r="O5" i="10"/>
  <c r="O7" i="10"/>
  <c r="O13" i="10"/>
  <c r="O11" i="10"/>
  <c r="O8" i="10"/>
  <c r="O14" i="10"/>
  <c r="O9" i="10"/>
  <c r="O12" i="10"/>
  <c r="O10" i="10"/>
  <c r="O15" i="10"/>
  <c r="O20" i="10"/>
  <c r="O19" i="10"/>
  <c r="O16" i="10"/>
  <c r="O21" i="10"/>
  <c r="O18" i="10"/>
  <c r="O17" i="10"/>
  <c r="O23" i="10"/>
  <c r="O27" i="10"/>
  <c r="O24" i="10"/>
  <c r="O22" i="10"/>
  <c r="O26" i="10"/>
  <c r="O25" i="10"/>
  <c r="O29" i="10"/>
  <c r="O28" i="10"/>
  <c r="O30" i="10"/>
  <c r="O31" i="10"/>
  <c r="O33" i="10"/>
  <c r="O32" i="10"/>
  <c r="O34" i="10"/>
  <c r="O3" i="10"/>
  <c r="M4" i="9"/>
  <c r="M6" i="9"/>
  <c r="M5" i="9"/>
  <c r="M8" i="9"/>
  <c r="M10" i="9"/>
  <c r="M7" i="9"/>
  <c r="M15" i="9"/>
  <c r="M9" i="9"/>
  <c r="M20" i="9"/>
  <c r="M21" i="9"/>
  <c r="M19" i="9"/>
  <c r="M17" i="9"/>
  <c r="M13" i="9"/>
  <c r="M12" i="9"/>
  <c r="M26" i="9"/>
  <c r="M16" i="9"/>
  <c r="M11" i="9"/>
  <c r="M25" i="9"/>
  <c r="M18" i="9"/>
  <c r="M14" i="9"/>
  <c r="M23" i="9"/>
  <c r="M31" i="9"/>
  <c r="M28" i="9"/>
  <c r="M30" i="9"/>
  <c r="M27" i="9"/>
  <c r="M32" i="9"/>
  <c r="M29" i="9"/>
  <c r="M24" i="9"/>
  <c r="M22" i="9"/>
  <c r="M34" i="9"/>
  <c r="M33" i="9"/>
  <c r="M3" i="9"/>
</calcChain>
</file>

<file path=xl/sharedStrings.xml><?xml version="1.0" encoding="utf-8"?>
<sst xmlns="http://schemas.openxmlformats.org/spreadsheetml/2006/main" count="2130" uniqueCount="649">
  <si>
    <t>開發單位</t>
    <phoneticPr fontId="1" type="noConversion"/>
  </si>
  <si>
    <t>測試方式</t>
    <phoneticPr fontId="1" type="noConversion"/>
  </si>
  <si>
    <t>Mistral</t>
    <phoneticPr fontId="1" type="noConversion"/>
  </si>
  <si>
    <t>本地</t>
    <phoneticPr fontId="1" type="noConversion"/>
  </si>
  <si>
    <t>本地</t>
  </si>
  <si>
    <t>Google</t>
    <phoneticPr fontId="1" type="noConversion"/>
  </si>
  <si>
    <t>12B</t>
    <phoneticPr fontId="1" type="noConversion"/>
  </si>
  <si>
    <t>OpenAI</t>
    <phoneticPr fontId="1" type="noConversion"/>
  </si>
  <si>
    <t>META</t>
    <phoneticPr fontId="1" type="noConversion"/>
  </si>
  <si>
    <t>Llama-3.1-8B</t>
    <phoneticPr fontId="1" type="noConversion"/>
  </si>
  <si>
    <t>8B</t>
  </si>
  <si>
    <t>國網API</t>
    <phoneticPr fontId="1" type="noConversion"/>
  </si>
  <si>
    <t>Llama-3.1-70B</t>
    <phoneticPr fontId="1" type="noConversion"/>
  </si>
  <si>
    <t>70B</t>
  </si>
  <si>
    <t>TAIDE</t>
    <phoneticPr fontId="1" type="noConversion"/>
  </si>
  <si>
    <t>8B</t>
    <phoneticPr fontId="1" type="noConversion"/>
  </si>
  <si>
    <t>internlm2.5-7b-chat</t>
    <phoneticPr fontId="1" type="noConversion"/>
  </si>
  <si>
    <t>7B</t>
    <phoneticPr fontId="1" type="noConversion"/>
  </si>
  <si>
    <t>阿里巴巴</t>
    <phoneticPr fontId="1" type="noConversion"/>
  </si>
  <si>
    <t>付費API</t>
    <phoneticPr fontId="1" type="noConversion"/>
  </si>
  <si>
    <t>Twinkle AI &amp; APMIC</t>
  </si>
  <si>
    <t>3B</t>
  </si>
  <si>
    <t>F1-Reasoning</t>
    <phoneticPr fontId="1" type="noConversion"/>
  </si>
  <si>
    <t>Qwen3-8B</t>
    <phoneticPr fontId="1" type="noConversion"/>
  </si>
  <si>
    <t>Qwen3-14B</t>
    <phoneticPr fontId="1" type="noConversion"/>
  </si>
  <si>
    <t>14B</t>
    <phoneticPr fontId="1" type="noConversion"/>
  </si>
  <si>
    <t>IBM</t>
    <phoneticPr fontId="1" type="noConversion"/>
  </si>
  <si>
    <t>8.17B</t>
    <phoneticPr fontId="1" type="noConversion"/>
  </si>
  <si>
    <t>granite-3.3-8b</t>
    <phoneticPr fontId="1" type="noConversion"/>
  </si>
  <si>
    <t>Arcee AI</t>
    <phoneticPr fontId="1" type="noConversion"/>
  </si>
  <si>
    <t>MiniCPM4</t>
    <phoneticPr fontId="1" type="noConversion"/>
  </si>
  <si>
    <t>OpenBMB</t>
    <phoneticPr fontId="1" type="noConversion"/>
  </si>
  <si>
    <t>8.19B</t>
    <phoneticPr fontId="1" type="noConversion"/>
  </si>
  <si>
    <t>Gemini-2.5-Flash</t>
    <phoneticPr fontId="1" type="noConversion"/>
  </si>
  <si>
    <t>AFM-4.5B</t>
    <phoneticPr fontId="1" type="noConversion"/>
  </si>
  <si>
    <t>4.62B</t>
    <phoneticPr fontId="1" type="noConversion"/>
  </si>
  <si>
    <t>Qwen3-30B-A3B-Instruct-2507</t>
    <phoneticPr fontId="1" type="noConversion"/>
  </si>
  <si>
    <t>30.5B</t>
    <phoneticPr fontId="1" type="noConversion"/>
  </si>
  <si>
    <t>GPT-5</t>
    <phoneticPr fontId="1" type="noConversion"/>
  </si>
  <si>
    <t>商汤科技</t>
    <phoneticPr fontId="1" type="noConversion"/>
  </si>
  <si>
    <t>NVIDIA</t>
    <phoneticPr fontId="1" type="noConversion"/>
  </si>
  <si>
    <t>Nemotron-Nano-9B</t>
    <phoneticPr fontId="1" type="noConversion"/>
  </si>
  <si>
    <t>8.89B</t>
    <phoneticPr fontId="1" type="noConversion"/>
  </si>
  <si>
    <t>Gemma-3-TAIDE-12b</t>
    <phoneticPr fontId="1" type="noConversion"/>
  </si>
  <si>
    <t>騰訊</t>
    <phoneticPr fontId="1" type="noConversion"/>
  </si>
  <si>
    <t>Hunyuan-7B-Instruct</t>
    <phoneticPr fontId="1" type="noConversion"/>
  </si>
  <si>
    <t>7.5B</t>
    <phoneticPr fontId="1" type="noConversion"/>
  </si>
  <si>
    <t>Tongyi-DeepResearch</t>
    <phoneticPr fontId="1" type="noConversion"/>
  </si>
  <si>
    <t>Qwen3-4B-Thinking-2507</t>
    <phoneticPr fontId="1" type="noConversion"/>
  </si>
  <si>
    <t>4.02B</t>
    <phoneticPr fontId="1" type="noConversion"/>
  </si>
  <si>
    <t>pokee_research_7b</t>
    <phoneticPr fontId="1" type="noConversion"/>
  </si>
  <si>
    <t>Pokee AI</t>
    <phoneticPr fontId="1" type="noConversion"/>
  </si>
  <si>
    <t>Microsoft</t>
  </si>
  <si>
    <t>4B</t>
    <phoneticPr fontId="1" type="noConversion"/>
  </si>
  <si>
    <t>phi-4-mini-instruct</t>
    <phoneticPr fontId="1" type="noConversion"/>
  </si>
  <si>
    <t>總分</t>
    <phoneticPr fontId="1" type="noConversion"/>
  </si>
  <si>
    <t>大小</t>
    <phoneticPr fontId="1" type="noConversion"/>
  </si>
  <si>
    <r>
      <t>&gt;</t>
    </r>
    <r>
      <rPr>
        <sz val="11"/>
        <rFont val="微軟正黑體"/>
        <family val="2"/>
        <charset val="136"/>
      </rPr>
      <t>2T</t>
    </r>
    <phoneticPr fontId="1" type="noConversion"/>
  </si>
  <si>
    <r>
      <t>&gt;</t>
    </r>
    <r>
      <rPr>
        <sz val="11"/>
        <rFont val="微軟正黑體"/>
        <family val="2"/>
        <charset val="136"/>
      </rPr>
      <t>30B</t>
    </r>
    <phoneticPr fontId="1" type="noConversion"/>
  </si>
  <si>
    <r>
      <t>&gt;</t>
    </r>
    <r>
      <rPr>
        <sz val="11"/>
        <rFont val="微軟正黑體"/>
        <family val="2"/>
        <charset val="136"/>
      </rPr>
      <t>30.0B</t>
    </r>
    <phoneticPr fontId="1" type="noConversion"/>
  </si>
  <si>
    <r>
      <t>&gt;2,000</t>
    </r>
    <r>
      <rPr>
        <sz val="11"/>
        <rFont val="微軟正黑體"/>
        <family val="2"/>
        <charset val="136"/>
      </rPr>
      <t>B</t>
    </r>
    <phoneticPr fontId="1" type="noConversion"/>
  </si>
  <si>
    <t>8.0B</t>
    <phoneticPr fontId="1" type="noConversion"/>
  </si>
  <si>
    <t>12.0B</t>
    <phoneticPr fontId="1" type="noConversion"/>
  </si>
  <si>
    <t>70.0B</t>
    <phoneticPr fontId="1" type="noConversion"/>
  </si>
  <si>
    <t>4.0B</t>
    <phoneticPr fontId="1" type="noConversion"/>
  </si>
  <si>
    <t>14.0B</t>
    <phoneticPr fontId="1" type="noConversion"/>
  </si>
  <si>
    <t>9.0B</t>
    <phoneticPr fontId="1" type="noConversion"/>
  </si>
  <si>
    <t>7.0B</t>
    <phoneticPr fontId="1" type="noConversion"/>
  </si>
  <si>
    <t>8.2B</t>
    <phoneticPr fontId="1" type="noConversion"/>
  </si>
  <si>
    <t>8.9B</t>
    <phoneticPr fontId="1" type="noConversion"/>
  </si>
  <si>
    <t>4.6B</t>
    <phoneticPr fontId="1" type="noConversion"/>
  </si>
  <si>
    <t>3.0B</t>
    <phoneticPr fontId="1" type="noConversion"/>
  </si>
  <si>
    <t>GLM-4.6V-Flash</t>
    <phoneticPr fontId="1" type="noConversion"/>
  </si>
  <si>
    <t>智譜AI</t>
    <phoneticPr fontId="1" type="noConversion"/>
  </si>
  <si>
    <t>10.0B</t>
    <phoneticPr fontId="1" type="noConversion"/>
  </si>
  <si>
    <t>GPT-5.3-chat</t>
  </si>
  <si>
    <t>阿里巴巴</t>
  </si>
  <si>
    <t>Qwen3.5-27B</t>
  </si>
  <si>
    <t>28.0B</t>
    <phoneticPr fontId="1" type="noConversion"/>
  </si>
  <si>
    <t>南北閣</t>
    <phoneticPr fontId="1" type="noConversion"/>
  </si>
  <si>
    <t>Nanbeige4.1-3B</t>
    <phoneticPr fontId="1" type="noConversion"/>
  </si>
  <si>
    <t>5.0B</t>
    <phoneticPr fontId="1" type="noConversion"/>
  </si>
  <si>
    <t>Gemma-4-E4B-it</t>
    <phoneticPr fontId="1" type="noConversion"/>
  </si>
  <si>
    <t>Gemma-4-E2B-it</t>
    <phoneticPr fontId="1" type="noConversion"/>
  </si>
  <si>
    <t>24.0B</t>
  </si>
  <si>
    <t>ACE-1-24B-2604</t>
    <phoneticPr fontId="1" type="noConversion"/>
  </si>
  <si>
    <t>- -</t>
    <phoneticPr fontId="1" type="noConversion"/>
  </si>
  <si>
    <t>階躍AI</t>
    <phoneticPr fontId="1" type="noConversion"/>
  </si>
  <si>
    <t>Step3-VL-10B</t>
    <phoneticPr fontId="1" type="noConversion"/>
  </si>
  <si>
    <t>模型名稱</t>
    <phoneticPr fontId="1" type="noConversion"/>
  </si>
  <si>
    <t>模型
發布日期</t>
    <phoneticPr fontId="1" type="noConversion"/>
  </si>
  <si>
    <t>Qwen3.5-9B</t>
    <phoneticPr fontId="1" type="noConversion"/>
  </si>
  <si>
    <t>Ministral-3-14B-Instruct-2512</t>
    <phoneticPr fontId="1" type="noConversion"/>
  </si>
  <si>
    <t>Ministral-3-8B-Instruct-2512</t>
    <phoneticPr fontId="1" type="noConversion"/>
  </si>
  <si>
    <t>Qwen3.5-4B</t>
    <phoneticPr fontId="1" type="noConversion"/>
  </si>
  <si>
    <t>台灣價值觀
正確率</t>
    <phoneticPr fontId="1" type="noConversion"/>
  </si>
  <si>
    <t>亞太智能機器</t>
    <phoneticPr fontId="1" type="noConversion"/>
  </si>
  <si>
    <r>
      <t>高中學測國文科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</si>
  <si>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>高中學測社會科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</si>
  <si>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兩岸議題(陸委會)
正確率</t>
    <phoneticPr fontId="1" type="noConversion"/>
  </si>
  <si>
    <t>銀行(金管會)
正確率</t>
    <phoneticPr fontId="1" type="noConversion"/>
  </si>
  <si>
    <t>保險(金管會)
正確率</t>
    <phoneticPr fontId="1" type="noConversion"/>
  </si>
  <si>
    <t>Anthropic</t>
    <phoneticPr fontId="1" type="noConversion"/>
  </si>
  <si>
    <t>Claude-Opus-4-8</t>
  </si>
  <si>
    <t>&gt;1T</t>
    <phoneticPr fontId="1" type="noConversion"/>
  </si>
  <si>
    <t>2026/6/24</t>
    <phoneticPr fontId="1" type="noConversion"/>
  </si>
  <si>
    <t>2026/6/25</t>
    <phoneticPr fontId="1" type="noConversion"/>
  </si>
  <si>
    <t>API</t>
    <phoneticPr fontId="1" type="noConversion"/>
  </si>
  <si>
    <t>證券(金管會)
正確率</t>
    <phoneticPr fontId="1" type="noConversion"/>
  </si>
  <si>
    <t>高中學測國文科
正確率(近五年)</t>
    <phoneticPr fontId="1" type="noConversion"/>
  </si>
  <si>
    <t>高中學測社會科
正確率(近五年)</t>
    <phoneticPr fontId="1" type="noConversion"/>
  </si>
  <si>
    <t>2026.06.30</t>
    <phoneticPr fontId="1" type="noConversion"/>
  </si>
  <si>
    <r>
      <t>&gt;</t>
    </r>
    <r>
      <rPr>
        <sz val="12"/>
        <rFont val="微軟正黑體"/>
        <family val="2"/>
        <charset val="136"/>
      </rPr>
      <t>2T</t>
    </r>
    <phoneticPr fontId="1" type="noConversion"/>
  </si>
  <si>
    <r>
      <t>&gt;2,000</t>
    </r>
    <r>
      <rPr>
        <sz val="12"/>
        <rFont val="微軟正黑體"/>
        <family val="2"/>
        <charset val="136"/>
      </rPr>
      <t>B</t>
    </r>
    <phoneticPr fontId="1" type="noConversion"/>
  </si>
  <si>
    <r>
      <t>&gt;</t>
    </r>
    <r>
      <rPr>
        <sz val="12"/>
        <rFont val="微軟正黑體"/>
        <family val="2"/>
        <charset val="136"/>
      </rPr>
      <t>30B</t>
    </r>
    <phoneticPr fontId="1" type="noConversion"/>
  </si>
  <si>
    <r>
      <t>&gt;</t>
    </r>
    <r>
      <rPr>
        <sz val="12"/>
        <rFont val="微軟正黑體"/>
        <family val="2"/>
        <charset val="136"/>
      </rPr>
      <t>30.0B</t>
    </r>
    <phoneticPr fontId="1" type="noConversion"/>
  </si>
  <si>
    <t>AIEC 臺灣AI能力評測（Taiwan AI Competency Benchmark）評測結果</t>
    <phoneticPr fontId="1" type="noConversion"/>
  </si>
  <si>
    <t>兩岸事務(陸委會)
正確率</t>
    <phoneticPr fontId="1" type="noConversion"/>
  </si>
  <si>
    <t>兩岸議題
測試日期</t>
    <phoneticPr fontId="1" type="noConversion"/>
  </si>
  <si>
    <t>銀行
測試日期</t>
    <phoneticPr fontId="1" type="noConversion"/>
  </si>
  <si>
    <t>保險
測試日期</t>
    <phoneticPr fontId="1" type="noConversion"/>
  </si>
  <si>
    <t>證券
測試日期</t>
    <phoneticPr fontId="1" type="noConversion"/>
  </si>
  <si>
    <t>AIEC 臺灣AI能力評測（Taiwan AI Competency Benchmark）
+【兩岸事務】評測結果</t>
    <phoneticPr fontId="1" type="noConversion"/>
  </si>
  <si>
    <t>AIEC 臺灣AI能力評測（Taiwan AI Competency Benchmark）
+【金融領域】評測結果</t>
    <phoneticPr fontId="1" type="noConversion"/>
  </si>
  <si>
    <r>
      <rPr>
        <b/>
        <sz val="20"/>
        <color theme="1"/>
        <rFont val="Microsoft JhengHei UI"/>
        <family val="2"/>
        <charset val="136"/>
      </rPr>
      <t>臺灣主權AI</t>
    </r>
    <r>
      <rPr>
        <b/>
        <sz val="28"/>
        <color theme="1"/>
        <rFont val="Microsoft JhengHei UI"/>
        <family val="2"/>
        <charset val="136"/>
      </rPr>
      <t xml:space="preserve">
</t>
    </r>
    <r>
      <rPr>
        <b/>
        <sz val="36"/>
        <color theme="1"/>
        <rFont val="Microsoft JhengHei UI"/>
        <family val="2"/>
        <charset val="136"/>
      </rPr>
      <t>基礎評測指標</t>
    </r>
    <phoneticPr fontId="1" type="noConversion"/>
  </si>
  <si>
    <t>法務
測試日期</t>
    <phoneticPr fontId="1" type="noConversion"/>
  </si>
  <si>
    <r>
      <t>&gt;2,000.0</t>
    </r>
    <r>
      <rPr>
        <sz val="11"/>
        <rFont val="微軟正黑體"/>
        <family val="2"/>
        <charset val="136"/>
      </rPr>
      <t>B</t>
    </r>
    <phoneticPr fontId="1" type="noConversion"/>
  </si>
  <si>
    <t>&gt;1,000.0B</t>
    <phoneticPr fontId="1" type="noConversion"/>
  </si>
  <si>
    <t>2026.07.20</t>
    <phoneticPr fontId="1" type="noConversion"/>
  </si>
  <si>
    <t>普考政治學
測試日期</t>
    <phoneticPr fontId="1" type="noConversion"/>
  </si>
  <si>
    <t>普考地方自治
測試日期</t>
    <phoneticPr fontId="1" type="noConversion"/>
  </si>
  <si>
    <t>&gt;1,000B</t>
  </si>
  <si>
    <t>普考政治學
正確率(近五年)</t>
    <phoneticPr fontId="1" type="noConversion"/>
  </si>
  <si>
    <t>普考地方自治
正確率(近五年)</t>
    <phoneticPr fontId="1" type="noConversion"/>
  </si>
  <si>
    <r>
      <t>&gt;</t>
    </r>
    <r>
      <rPr>
        <sz val="14"/>
        <rFont val="微軟正黑體"/>
        <family val="2"/>
        <charset val="136"/>
      </rPr>
      <t>2T</t>
    </r>
    <phoneticPr fontId="1" type="noConversion"/>
  </si>
  <si>
    <r>
      <t>&gt;2,000</t>
    </r>
    <r>
      <rPr>
        <sz val="14"/>
        <rFont val="微軟正黑體"/>
        <family val="2"/>
        <charset val="136"/>
      </rPr>
      <t>B</t>
    </r>
    <phoneticPr fontId="1" type="noConversion"/>
  </si>
  <si>
    <r>
      <t>&gt;</t>
    </r>
    <r>
      <rPr>
        <sz val="14"/>
        <rFont val="微軟正黑體"/>
        <family val="2"/>
        <charset val="136"/>
      </rPr>
      <t>30B</t>
    </r>
    <phoneticPr fontId="1" type="noConversion"/>
  </si>
  <si>
    <r>
      <t>&gt;</t>
    </r>
    <r>
      <rPr>
        <sz val="14"/>
        <rFont val="微軟正黑體"/>
        <family val="2"/>
        <charset val="136"/>
      </rPr>
      <t>30.0B</t>
    </r>
    <phoneticPr fontId="1" type="noConversion"/>
  </si>
  <si>
    <r>
      <t>高中學測國文科
正確率</t>
    </r>
    <r>
      <rPr>
        <b/>
        <sz val="10"/>
        <color theme="0"/>
        <rFont val="微軟正黑體"/>
        <family val="2"/>
        <charset val="136"/>
      </rPr>
      <t>(近五年)</t>
    </r>
    <phoneticPr fontId="1" type="noConversion"/>
  </si>
  <si>
    <r>
      <t>高中學測社會科
正確率</t>
    </r>
    <r>
      <rPr>
        <b/>
        <sz val="10"/>
        <color theme="0"/>
        <rFont val="微軟正黑體"/>
        <family val="2"/>
        <charset val="136"/>
      </rPr>
      <t>(近五年)</t>
    </r>
    <phoneticPr fontId="1" type="noConversion"/>
  </si>
  <si>
    <t>2026/7/24</t>
    <phoneticPr fontId="1" type="noConversion"/>
  </si>
  <si>
    <r>
      <t>法務(法務部)
正確率</t>
    </r>
    <r>
      <rPr>
        <sz val="12"/>
        <color theme="0"/>
        <rFont val="微軟正黑體"/>
        <family val="2"/>
        <charset val="136"/>
      </rPr>
      <t>(司法人員)</t>
    </r>
    <phoneticPr fontId="1" type="noConversion"/>
  </si>
  <si>
    <r>
      <t>法務(法務部)
正確率</t>
    </r>
    <r>
      <rPr>
        <sz val="12"/>
        <color theme="0"/>
        <rFont val="微軟正黑體"/>
        <family val="2"/>
        <charset val="136"/>
      </rPr>
      <t>(一般民眾)</t>
    </r>
    <phoneticPr fontId="1" type="noConversion"/>
  </si>
  <si>
    <r>
      <t>普考地方自治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</si>
  <si>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>普考政治學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</si>
  <si>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2026.07.27</t>
    <phoneticPr fontId="1" type="noConversion"/>
  </si>
  <si>
    <t>0.9B</t>
    <phoneticPr fontId="1" type="noConversion"/>
  </si>
  <si>
    <t>Qwen3.5-0.8B</t>
    <phoneticPr fontId="1" type="noConversion"/>
  </si>
  <si>
    <t>32.8B</t>
    <phoneticPr fontId="1" type="noConversion"/>
  </si>
  <si>
    <t>Baichuan-M2-32B</t>
    <phoneticPr fontId="1" type="noConversion"/>
  </si>
  <si>
    <t>百川智能</t>
    <phoneticPr fontId="1" type="noConversion"/>
  </si>
  <si>
    <t>8.03B</t>
    <phoneticPr fontId="1" type="noConversion"/>
  </si>
  <si>
    <t>Foundation-Sec-8B</t>
    <phoneticPr fontId="1" type="noConversion"/>
  </si>
  <si>
    <t>CISCO</t>
    <phoneticPr fontId="1" type="noConversion"/>
  </si>
  <si>
    <t>7.2B</t>
    <phoneticPr fontId="1" type="noConversion"/>
  </si>
  <si>
    <t>7.22B</t>
    <phoneticPr fontId="1" type="noConversion"/>
  </si>
  <si>
    <t>falcon-7b</t>
    <phoneticPr fontId="1" type="noConversion"/>
  </si>
  <si>
    <t>TII</t>
    <phoneticPr fontId="1" type="noConversion"/>
  </si>
  <si>
    <t>7.8B</t>
    <phoneticPr fontId="1" type="noConversion"/>
  </si>
  <si>
    <t>7.83B</t>
    <phoneticPr fontId="1" type="noConversion"/>
  </si>
  <si>
    <t>MiMo-7B-RL</t>
    <phoneticPr fontId="1" type="noConversion"/>
  </si>
  <si>
    <t>小米</t>
    <phoneticPr fontId="1" type="noConversion"/>
  </si>
  <si>
    <t>6.0B</t>
    <phoneticPr fontId="1" type="noConversion"/>
  </si>
  <si>
    <t>6B</t>
    <phoneticPr fontId="1" type="noConversion"/>
  </si>
  <si>
    <t>Trinity-Nano-Preview</t>
    <phoneticPr fontId="1" type="noConversion"/>
  </si>
  <si>
    <t>0.3B</t>
    <phoneticPr fontId="1" type="noConversion"/>
  </si>
  <si>
    <t>0.268B</t>
    <phoneticPr fontId="1" type="noConversion"/>
  </si>
  <si>
    <t>Gemma-3-270M</t>
    <phoneticPr fontId="1" type="noConversion"/>
  </si>
  <si>
    <t>1.2B</t>
    <phoneticPr fontId="1" type="noConversion"/>
  </si>
  <si>
    <t>LFM2.5-1.2B-Instruct</t>
    <phoneticPr fontId="1" type="noConversion"/>
  </si>
  <si>
    <t>LiquidAI</t>
    <phoneticPr fontId="1" type="noConversion"/>
  </si>
  <si>
    <t>26.0B</t>
    <phoneticPr fontId="1" type="noConversion"/>
  </si>
  <si>
    <t>26B</t>
    <phoneticPr fontId="1" type="noConversion"/>
  </si>
  <si>
    <t>Trinity-Mini</t>
    <phoneticPr fontId="1" type="noConversion"/>
  </si>
  <si>
    <t>3.1B</t>
    <phoneticPr fontId="1" type="noConversion"/>
  </si>
  <si>
    <t>3.08B</t>
    <phoneticPr fontId="1" type="noConversion"/>
  </si>
  <si>
    <t>SmolLM3-3B</t>
    <phoneticPr fontId="1" type="noConversion"/>
  </si>
  <si>
    <t>HuggingFace</t>
    <phoneticPr fontId="1" type="noConversion"/>
  </si>
  <si>
    <t>0.7B</t>
    <phoneticPr fontId="1" type="noConversion"/>
  </si>
  <si>
    <t>0.742B</t>
    <phoneticPr fontId="1" type="noConversion"/>
  </si>
  <si>
    <t>LFM2-700M</t>
    <phoneticPr fontId="1" type="noConversion"/>
  </si>
  <si>
    <t>7.0B</t>
  </si>
  <si>
    <t>7B</t>
  </si>
  <si>
    <t>Zephyr-7B-Beta</t>
  </si>
  <si>
    <t>HuggingFaceH4</t>
  </si>
  <si>
    <t>1.7B</t>
    <phoneticPr fontId="1" type="noConversion"/>
  </si>
  <si>
    <t>1.71B</t>
    <phoneticPr fontId="1" type="noConversion"/>
  </si>
  <si>
    <t>SmolLM2-1.7B</t>
    <phoneticPr fontId="1" type="noConversion"/>
  </si>
  <si>
    <t>1.17B</t>
    <phoneticPr fontId="1" type="noConversion"/>
  </si>
  <si>
    <t>LFM2-1.2B</t>
    <phoneticPr fontId="1" type="noConversion"/>
  </si>
  <si>
    <t>12.5B</t>
    <phoneticPr fontId="1" type="noConversion"/>
  </si>
  <si>
    <t>Homunculus</t>
    <phoneticPr fontId="1" type="noConversion"/>
  </si>
  <si>
    <t>109.0B</t>
  </si>
  <si>
    <t>109B</t>
  </si>
  <si>
    <t>Llama-4-Scout</t>
  </si>
  <si>
    <t>META</t>
  </si>
  <si>
    <t>Olmo-3-7B-Instruct</t>
  </si>
  <si>
    <t>Ai2</t>
    <phoneticPr fontId="1" type="noConversion"/>
  </si>
  <si>
    <t>rnj-1-instruct</t>
    <phoneticPr fontId="1" type="noConversion"/>
  </si>
  <si>
    <t>EssentialAI</t>
    <phoneticPr fontId="1" type="noConversion"/>
  </si>
  <si>
    <t>1.6B</t>
    <phoneticPr fontId="1" type="noConversion"/>
  </si>
  <si>
    <t>1.58B</t>
    <phoneticPr fontId="1" type="noConversion"/>
  </si>
  <si>
    <t>LFM2-VL-1.6B</t>
    <phoneticPr fontId="1" type="noConversion"/>
  </si>
  <si>
    <t>3B</t>
    <phoneticPr fontId="1" type="noConversion"/>
  </si>
  <si>
    <t>Instella-3B</t>
    <phoneticPr fontId="1" type="noConversion"/>
  </si>
  <si>
    <t>AMD</t>
    <phoneticPr fontId="1" type="noConversion"/>
  </si>
  <si>
    <t>LFM2.5-1.2B-Thinking</t>
    <phoneticPr fontId="1" type="noConversion"/>
  </si>
  <si>
    <t>14.1B</t>
    <phoneticPr fontId="1" type="noConversion"/>
  </si>
  <si>
    <t>RWKV-v6-Finch-14B</t>
    <phoneticPr fontId="1" type="noConversion"/>
  </si>
  <si>
    <t>RWKV</t>
    <phoneticPr fontId="1" type="noConversion"/>
  </si>
  <si>
    <t>15.0B</t>
    <phoneticPr fontId="1" type="noConversion"/>
  </si>
  <si>
    <t>15B</t>
    <phoneticPr fontId="1" type="noConversion"/>
  </si>
  <si>
    <t>phi-4</t>
    <phoneticPr fontId="1" type="noConversion"/>
  </si>
  <si>
    <t>2026/4/7</t>
    <phoneticPr fontId="1" type="noConversion"/>
  </si>
  <si>
    <t>Bonsai-8B-gguf</t>
    <phoneticPr fontId="1" type="noConversion"/>
  </si>
  <si>
    <t>prism-ml</t>
    <phoneticPr fontId="1" type="noConversion"/>
  </si>
  <si>
    <t>Dolphin-X1-8B</t>
    <phoneticPr fontId="1" type="noConversion"/>
  </si>
  <si>
    <t>dphn</t>
    <phoneticPr fontId="1" type="noConversion"/>
  </si>
  <si>
    <t>2.0B</t>
    <phoneticPr fontId="1" type="noConversion"/>
  </si>
  <si>
    <t>Qwen3.5-2B</t>
  </si>
  <si>
    <t>7.53B</t>
    <phoneticPr fontId="1" type="noConversion"/>
  </si>
  <si>
    <t>L3.2-Rogue-Creative</t>
    <phoneticPr fontId="1" type="noConversion"/>
  </si>
  <si>
    <t>DavidAU</t>
    <phoneticPr fontId="1" type="noConversion"/>
  </si>
  <si>
    <t>Olmo-3-7B-Think</t>
  </si>
  <si>
    <t>Apertus-8B-Instruct-2509</t>
    <phoneticPr fontId="1" type="noConversion"/>
  </si>
  <si>
    <t>Swiss AI</t>
    <phoneticPr fontId="1" type="noConversion"/>
  </si>
  <si>
    <t>LFM2-8B-A1B</t>
    <phoneticPr fontId="1" type="noConversion"/>
  </si>
  <si>
    <t>30.0B</t>
    <phoneticPr fontId="1" type="noConversion"/>
  </si>
  <si>
    <t>GLM-4.7-Flash-Uncensored</t>
    <phoneticPr fontId="1" type="noConversion"/>
  </si>
  <si>
    <t>24.0B</t>
    <phoneticPr fontId="1" type="noConversion"/>
  </si>
  <si>
    <t>LFM2-24B-A2B</t>
    <phoneticPr fontId="1" type="noConversion"/>
  </si>
  <si>
    <t>2.6B</t>
    <phoneticPr fontId="1" type="noConversion"/>
  </si>
  <si>
    <t>2.57B</t>
    <phoneticPr fontId="1" type="noConversion"/>
  </si>
  <si>
    <t>LFM2-2.6B</t>
    <phoneticPr fontId="1" type="noConversion"/>
  </si>
  <si>
    <t>32.0B</t>
  </si>
  <si>
    <t>32B</t>
    <phoneticPr fontId="1" type="noConversion"/>
  </si>
  <si>
    <t>Olmo-3-32B-Think</t>
  </si>
  <si>
    <t>31.0B</t>
    <phoneticPr fontId="1" type="noConversion"/>
  </si>
  <si>
    <t>GLM-4.7-Flash</t>
    <phoneticPr fontId="1" type="noConversion"/>
  </si>
  <si>
    <t>Falcon-H1R-7B</t>
    <phoneticPr fontId="1" type="noConversion"/>
  </si>
  <si>
    <t>Marco-Nano-Instruct</t>
    <phoneticPr fontId="1" type="noConversion"/>
  </si>
  <si>
    <t>AIDC-AI</t>
    <phoneticPr fontId="1" type="noConversion"/>
  </si>
  <si>
    <t>6.9B</t>
    <phoneticPr fontId="1" type="noConversion"/>
  </si>
  <si>
    <t>6.94B</t>
    <phoneticPr fontId="1" type="noConversion"/>
  </si>
  <si>
    <t>granite-4.0-h-tiny</t>
    <phoneticPr fontId="1" type="noConversion"/>
  </si>
  <si>
    <t>Ministral-3-3B-Instruct-2512</t>
  </si>
  <si>
    <t>11.0B</t>
    <phoneticPr fontId="1" type="noConversion"/>
  </si>
  <si>
    <t>Dolphin-Xgen-RL</t>
    <phoneticPr fontId="1" type="noConversion"/>
  </si>
  <si>
    <t>3.2B</t>
    <phoneticPr fontId="1" type="noConversion"/>
  </si>
  <si>
    <t>3.19B</t>
    <phoneticPr fontId="1" type="noConversion"/>
  </si>
  <si>
    <t>granite-4.0-h-micro</t>
    <phoneticPr fontId="1" type="noConversion"/>
  </si>
  <si>
    <t>21.0B</t>
    <phoneticPr fontId="1" type="noConversion"/>
  </si>
  <si>
    <t>GPT-oss-20b-uncensored</t>
    <phoneticPr fontId="1" type="noConversion"/>
  </si>
  <si>
    <t>DASD-4B-Thinking</t>
    <phoneticPr fontId="1" type="noConversion"/>
  </si>
  <si>
    <t>阿里雲飛天實驗室</t>
    <phoneticPr fontId="1" type="noConversion"/>
  </si>
  <si>
    <t>21.8B</t>
    <phoneticPr fontId="1" type="noConversion"/>
  </si>
  <si>
    <t>ERNIE-4.5-21B-A3B-Thinking</t>
    <phoneticPr fontId="1" type="noConversion"/>
  </si>
  <si>
    <t>百度</t>
    <phoneticPr fontId="1" type="noConversion"/>
  </si>
  <si>
    <t>32.2B</t>
    <phoneticPr fontId="1" type="noConversion"/>
  </si>
  <si>
    <t>granite-4.0-h-small</t>
    <phoneticPr fontId="1" type="noConversion"/>
  </si>
  <si>
    <t>Nemotron-Cascade-14B-Thinking</t>
    <phoneticPr fontId="1" type="noConversion"/>
  </si>
  <si>
    <t>2B</t>
    <phoneticPr fontId="1" type="noConversion"/>
  </si>
  <si>
    <t>Qwen3-VL-2B-Instruct</t>
    <phoneticPr fontId="1" type="noConversion"/>
  </si>
  <si>
    <t>granite-4.1-3b</t>
    <phoneticPr fontId="1" type="noConversion"/>
  </si>
  <si>
    <t>Ministral-3-8B-Instruct-2512</t>
  </si>
  <si>
    <t>Ministral-3-14B-Instruct-2512</t>
  </si>
  <si>
    <t>Nemotron-3-Nano-4B</t>
    <phoneticPr fontId="1" type="noConversion"/>
  </si>
  <si>
    <t>granite-4.1-8b</t>
    <phoneticPr fontId="1" type="noConversion"/>
  </si>
  <si>
    <t>Intern-S1-mini</t>
    <phoneticPr fontId="1" type="noConversion"/>
  </si>
  <si>
    <t>上海人工智能實驗室</t>
    <phoneticPr fontId="1" type="noConversion"/>
  </si>
  <si>
    <t>Qwen3-4B-Instruct-2507</t>
    <phoneticPr fontId="1" type="noConversion"/>
  </si>
  <si>
    <t>Nemotron-3-Nano-30B-A3B</t>
  </si>
  <si>
    <t>NVIDIA</t>
  </si>
  <si>
    <t>32.0B</t>
    <phoneticPr fontId="1" type="noConversion"/>
  </si>
  <si>
    <t>GLM-4-32B-0414</t>
    <phoneticPr fontId="1" type="noConversion"/>
  </si>
  <si>
    <t>8.4B</t>
    <phoneticPr fontId="1" type="noConversion"/>
  </si>
  <si>
    <t>8.39B</t>
    <phoneticPr fontId="1" type="noConversion"/>
  </si>
  <si>
    <t>Gemma-3n-E4B-it</t>
    <phoneticPr fontId="1" type="noConversion"/>
  </si>
  <si>
    <r>
      <t>&gt;</t>
    </r>
    <r>
      <rPr>
        <sz val="11"/>
        <rFont val="微軟正黑體"/>
        <family val="2"/>
        <charset val="136"/>
      </rPr>
      <t>8.0B</t>
    </r>
    <phoneticPr fontId="1" type="noConversion"/>
  </si>
  <si>
    <r>
      <t>&gt;</t>
    </r>
    <r>
      <rPr>
        <sz val="11"/>
        <rFont val="微軟正黑體"/>
        <family val="2"/>
        <charset val="136"/>
      </rPr>
      <t>8B</t>
    </r>
    <phoneticPr fontId="1" type="noConversion"/>
  </si>
  <si>
    <t>Gemma-3-12b-it</t>
    <phoneticPr fontId="1" type="noConversion"/>
  </si>
  <si>
    <t>32B</t>
  </si>
  <si>
    <t>QwQ</t>
    <phoneticPr fontId="1" type="noConversion"/>
  </si>
  <si>
    <t>Nemotron-Cascade-8B-Thinking</t>
    <phoneticPr fontId="1" type="noConversion"/>
  </si>
  <si>
    <t>Ministral-3-3B-Reasoning-2512</t>
    <phoneticPr fontId="1" type="noConversion"/>
  </si>
  <si>
    <t>Ministral-3-8B-Reasoning-2512</t>
  </si>
  <si>
    <t>33.0B</t>
    <phoneticPr fontId="1" type="noConversion"/>
  </si>
  <si>
    <t>Nemotron-3-Nano-Omni-30B-A3B</t>
  </si>
  <si>
    <t>Magistral-Small-2509</t>
    <phoneticPr fontId="1" type="noConversion"/>
  </si>
  <si>
    <t>9B</t>
    <phoneticPr fontId="1" type="noConversion"/>
  </si>
  <si>
    <t>Yi-1.5-9B-Chat</t>
    <phoneticPr fontId="1" type="noConversion"/>
  </si>
  <si>
    <t>零一万物</t>
    <phoneticPr fontId="1" type="noConversion"/>
  </si>
  <si>
    <t>Orchestrator-8B</t>
    <phoneticPr fontId="1" type="noConversion"/>
  </si>
  <si>
    <t>Darwin-4B-David</t>
  </si>
  <si>
    <t>VIDraft</t>
    <phoneticPr fontId="1" type="noConversion"/>
  </si>
  <si>
    <t>12.0B</t>
  </si>
  <si>
    <t>12B</t>
  </si>
  <si>
    <t>Nemotron-Nano-12B</t>
  </si>
  <si>
    <r>
      <t>&gt;</t>
    </r>
    <r>
      <rPr>
        <sz val="11"/>
        <rFont val="微軟正黑體"/>
        <family val="2"/>
        <charset val="136"/>
      </rPr>
      <t>5.0B</t>
    </r>
    <phoneticPr fontId="1" type="noConversion"/>
  </si>
  <si>
    <r>
      <t>&gt;</t>
    </r>
    <r>
      <rPr>
        <sz val="11"/>
        <rFont val="微軟正黑體"/>
        <family val="2"/>
        <charset val="136"/>
      </rPr>
      <t>5B</t>
    </r>
    <phoneticPr fontId="1" type="noConversion"/>
  </si>
  <si>
    <t>GPT-4.1-nano</t>
    <phoneticPr fontId="1" type="noConversion"/>
  </si>
  <si>
    <t>23.6B</t>
    <phoneticPr fontId="1" type="noConversion"/>
  </si>
  <si>
    <t>Magistral-Small-2506</t>
    <phoneticPr fontId="1" type="noConversion"/>
  </si>
  <si>
    <t>Nemotron-Cascade-2-30B-A3B</t>
    <phoneticPr fontId="1" type="noConversion"/>
  </si>
  <si>
    <t>Ornith-1.0-9B</t>
    <phoneticPr fontId="1" type="noConversion"/>
  </si>
  <si>
    <t>DeepReinforce</t>
    <phoneticPr fontId="1" type="noConversion"/>
  </si>
  <si>
    <t>Dolphin-Mistral-24B</t>
    <phoneticPr fontId="1" type="noConversion"/>
  </si>
  <si>
    <t>117.0B</t>
    <phoneticPr fontId="1" type="noConversion"/>
  </si>
  <si>
    <t>117B</t>
    <phoneticPr fontId="1" type="noConversion"/>
  </si>
  <si>
    <t>gpt-oss-120b</t>
    <phoneticPr fontId="1" type="noConversion"/>
  </si>
  <si>
    <t>Qwen3-30B-A3B-Thinking-2507</t>
    <phoneticPr fontId="1" type="noConversion"/>
  </si>
  <si>
    <t>Ministral-3-14B-Reasoning-2512</t>
    <phoneticPr fontId="1" type="noConversion"/>
  </si>
  <si>
    <t>685.0B</t>
    <phoneticPr fontId="1" type="noConversion"/>
  </si>
  <si>
    <t>685B</t>
    <phoneticPr fontId="1" type="noConversion"/>
  </si>
  <si>
    <t>DeepSeek-V3.1</t>
    <phoneticPr fontId="1" type="noConversion"/>
  </si>
  <si>
    <t>DeepSeek</t>
  </si>
  <si>
    <t>29.0B</t>
    <phoneticPr fontId="1" type="noConversion"/>
  </si>
  <si>
    <t>granite-4.1-30b</t>
    <phoneticPr fontId="1" type="noConversion"/>
  </si>
  <si>
    <t>20.9B</t>
    <phoneticPr fontId="1" type="noConversion"/>
  </si>
  <si>
    <t>gpt-oss-20b</t>
    <phoneticPr fontId="1" type="noConversion"/>
  </si>
  <si>
    <r>
      <t>&gt;</t>
    </r>
    <r>
      <rPr>
        <sz val="11"/>
        <rFont val="微軟正黑體"/>
        <family val="2"/>
        <charset val="136"/>
      </rPr>
      <t>6.0B</t>
    </r>
    <phoneticPr fontId="1" type="noConversion"/>
  </si>
  <si>
    <r>
      <t>&gt;</t>
    </r>
    <r>
      <rPr>
        <sz val="11"/>
        <rFont val="微軟正黑體"/>
        <family val="2"/>
        <charset val="136"/>
      </rPr>
      <t>6B</t>
    </r>
    <phoneticPr fontId="1" type="noConversion"/>
  </si>
  <si>
    <t>Claude-3-Haiku</t>
    <phoneticPr fontId="1" type="noConversion"/>
  </si>
  <si>
    <t>24B</t>
    <phoneticPr fontId="1" type="noConversion"/>
  </si>
  <si>
    <t>Mistral-Small-3.2</t>
    <phoneticPr fontId="1" type="noConversion"/>
  </si>
  <si>
    <t>Qwen3-VL-4B-Instruct</t>
    <phoneticPr fontId="1" type="noConversion"/>
  </si>
  <si>
    <t>DeepSeek-V3.2-Exp</t>
    <phoneticPr fontId="1" type="noConversion"/>
  </si>
  <si>
    <t>Devstral-Small-2</t>
    <phoneticPr fontId="1" type="noConversion"/>
  </si>
  <si>
    <t>&gt;20.0B</t>
    <phoneticPr fontId="1" type="noConversion"/>
  </si>
  <si>
    <t>Qwen3.5-4B</t>
  </si>
  <si>
    <t>8.3B</t>
    <phoneticPr fontId="1" type="noConversion"/>
  </si>
  <si>
    <t>8.29B</t>
    <phoneticPr fontId="1" type="noConversion"/>
  </si>
  <si>
    <t>Qwen2.5-VL</t>
    <phoneticPr fontId="1" type="noConversion"/>
  </si>
  <si>
    <t>671.0B</t>
  </si>
  <si>
    <t>671B</t>
  </si>
  <si>
    <t>DeepSeek-R1</t>
  </si>
  <si>
    <t>DeepSeek</t>
    <phoneticPr fontId="1" type="noConversion"/>
  </si>
  <si>
    <t>Deepseek-Reasoner</t>
    <phoneticPr fontId="1" type="noConversion"/>
  </si>
  <si>
    <t>124.0B</t>
    <phoneticPr fontId="1" type="noConversion"/>
  </si>
  <si>
    <t>Nemotron-3-Super-120B-A12B</t>
  </si>
  <si>
    <t>Mistral-Small-3.1</t>
    <phoneticPr fontId="1" type="noConversion"/>
  </si>
  <si>
    <t>Darwin-9B-Opus</t>
  </si>
  <si>
    <t>Qwen3-VL-8B-Instruct</t>
    <phoneticPr fontId="1" type="noConversion"/>
  </si>
  <si>
    <t>&gt;30.0B</t>
  </si>
  <si>
    <t>Gemini-3.5-Flash</t>
    <phoneticPr fontId="1" type="noConversion"/>
  </si>
  <si>
    <t>Qwen3.5-9B</t>
  </si>
  <si>
    <r>
      <t>&gt;</t>
    </r>
    <r>
      <rPr>
        <sz val="11"/>
        <rFont val="微軟正黑體"/>
        <family val="2"/>
        <charset val="136"/>
      </rPr>
      <t>10.0B</t>
    </r>
    <phoneticPr fontId="1" type="noConversion"/>
  </si>
  <si>
    <r>
      <t>&gt;</t>
    </r>
    <r>
      <rPr>
        <sz val="11"/>
        <rFont val="微軟正黑體"/>
        <family val="2"/>
        <charset val="136"/>
      </rPr>
      <t>10B</t>
    </r>
    <phoneticPr fontId="1" type="noConversion"/>
  </si>
  <si>
    <t>GPT-5-nano</t>
    <phoneticPr fontId="1" type="noConversion"/>
  </si>
  <si>
    <t>付費API</t>
  </si>
  <si>
    <t>754.0B</t>
    <phoneticPr fontId="1" type="noConversion"/>
  </si>
  <si>
    <t>GLM-5.1</t>
  </si>
  <si>
    <t>35.0B</t>
    <phoneticPr fontId="1" type="noConversion"/>
  </si>
  <si>
    <t>Ornith-1.0-35B</t>
    <phoneticPr fontId="1" type="noConversion"/>
  </si>
  <si>
    <t>158.0B</t>
    <phoneticPr fontId="1" type="noConversion"/>
  </si>
  <si>
    <t>DeepSeek-V4-Flash_Thinking</t>
  </si>
  <si>
    <t>31B</t>
    <phoneticPr fontId="1" type="noConversion"/>
  </si>
  <si>
    <t>Qwen3-VL-30B-A3B-Instruct</t>
    <phoneticPr fontId="1" type="noConversion"/>
  </si>
  <si>
    <t>30.8B</t>
    <phoneticPr fontId="1" type="noConversion"/>
  </si>
  <si>
    <t xml:space="preserve">InternVL3.5-30B-A3B </t>
    <phoneticPr fontId="1" type="noConversion"/>
  </si>
  <si>
    <t>OpenGVLab</t>
    <phoneticPr fontId="1" type="noConversion"/>
  </si>
  <si>
    <t>GPT-4.1-mini</t>
    <phoneticPr fontId="1" type="noConversion"/>
  </si>
  <si>
    <r>
      <t>&gt;</t>
    </r>
    <r>
      <rPr>
        <sz val="11"/>
        <rFont val="微軟正黑體"/>
        <family val="2"/>
        <charset val="136"/>
      </rPr>
      <t>300.0B</t>
    </r>
    <phoneticPr fontId="1" type="noConversion"/>
  </si>
  <si>
    <r>
      <t>&gt;</t>
    </r>
    <r>
      <rPr>
        <sz val="11"/>
        <rFont val="微軟正黑體"/>
        <family val="2"/>
        <charset val="136"/>
      </rPr>
      <t>300B</t>
    </r>
    <phoneticPr fontId="1" type="noConversion"/>
  </si>
  <si>
    <t>Grok-3</t>
    <phoneticPr fontId="1" type="noConversion"/>
  </si>
  <si>
    <t>xAI</t>
    <phoneticPr fontId="1" type="noConversion"/>
  </si>
  <si>
    <t>753.0B</t>
    <phoneticPr fontId="1" type="noConversion"/>
  </si>
  <si>
    <t>GLM-5.2</t>
  </si>
  <si>
    <r>
      <t>&gt;</t>
    </r>
    <r>
      <rPr>
        <sz val="11"/>
        <rFont val="微軟正黑體"/>
        <family val="2"/>
        <charset val="136"/>
      </rPr>
      <t>20.0B</t>
    </r>
    <phoneticPr fontId="1" type="noConversion"/>
  </si>
  <si>
    <r>
      <t>&gt;</t>
    </r>
    <r>
      <rPr>
        <sz val="11"/>
        <rFont val="微軟正黑體"/>
        <family val="2"/>
        <charset val="136"/>
      </rPr>
      <t>20B</t>
    </r>
    <phoneticPr fontId="1" type="noConversion"/>
  </si>
  <si>
    <t>Grok-3-mini</t>
    <phoneticPr fontId="1" type="noConversion"/>
  </si>
  <si>
    <t>862.0B</t>
    <phoneticPr fontId="1" type="noConversion"/>
  </si>
  <si>
    <t>DeepSeek-V4-Pro</t>
  </si>
  <si>
    <t>100.0B</t>
  </si>
  <si>
    <t>100B</t>
  </si>
  <si>
    <t>GPT-4 Turbo</t>
  </si>
  <si>
    <t>DeepSeek-V4-Flash</t>
  </si>
  <si>
    <t>36.0B</t>
    <phoneticPr fontId="1" type="noConversion"/>
  </si>
  <si>
    <t>Qwen3.5-35B-A3B</t>
  </si>
  <si>
    <t>DeepSeek-V4-Pro_Thinking</t>
  </si>
  <si>
    <r>
      <t>&gt;</t>
    </r>
    <r>
      <rPr>
        <sz val="11"/>
        <rFont val="微軟正黑體"/>
        <family val="2"/>
        <charset val="136"/>
      </rPr>
      <t>150.0B</t>
    </r>
    <phoneticPr fontId="1" type="noConversion"/>
  </si>
  <si>
    <r>
      <t>&gt;</t>
    </r>
    <r>
      <rPr>
        <sz val="11"/>
        <rFont val="微軟正黑體"/>
        <family val="2"/>
        <charset val="136"/>
      </rPr>
      <t>150B</t>
    </r>
    <phoneticPr fontId="1" type="noConversion"/>
  </si>
  <si>
    <t>Claude-Sonnet-4</t>
    <phoneticPr fontId="1" type="noConversion"/>
  </si>
  <si>
    <t>Qwen3.6-35B-A3B</t>
    <phoneticPr fontId="1" type="noConversion"/>
  </si>
  <si>
    <t>GLM-5</t>
  </si>
  <si>
    <t>33B</t>
    <phoneticPr fontId="1" type="noConversion"/>
  </si>
  <si>
    <t>Qwen3-VL-32B-Instruct</t>
    <phoneticPr fontId="1" type="noConversion"/>
  </si>
  <si>
    <t>400.0B</t>
    <phoneticPr fontId="1" type="noConversion"/>
  </si>
  <si>
    <t>400B</t>
    <phoneticPr fontId="1" type="noConversion"/>
  </si>
  <si>
    <t>Llama-4-Maverick</t>
    <phoneticPr fontId="1" type="noConversion"/>
  </si>
  <si>
    <t>Gemini-2.5-Flash-Lite</t>
    <phoneticPr fontId="1" type="noConversion"/>
  </si>
  <si>
    <t>27.0B</t>
    <phoneticPr fontId="1" type="noConversion"/>
  </si>
  <si>
    <t>Gemma-4-26B-A4B-it</t>
    <phoneticPr fontId="1" type="noConversion"/>
  </si>
  <si>
    <t>Qwen3.6-27B</t>
    <phoneticPr fontId="1" type="noConversion"/>
  </si>
  <si>
    <t>&gt;150.0B</t>
    <phoneticPr fontId="1" type="noConversion"/>
  </si>
  <si>
    <t>Claude-Sonnet-5</t>
    <phoneticPr fontId="1" type="noConversion"/>
  </si>
  <si>
    <t>125.0B</t>
    <phoneticPr fontId="1" type="noConversion"/>
  </si>
  <si>
    <t>Qwen3.5-122B-A10B</t>
    <phoneticPr fontId="1" type="noConversion"/>
  </si>
  <si>
    <t>2800.0B</t>
    <phoneticPr fontId="1" type="noConversion"/>
  </si>
  <si>
    <t>Kimi-K3</t>
  </si>
  <si>
    <t>月之暗面</t>
    <phoneticPr fontId="1" type="noConversion"/>
  </si>
  <si>
    <r>
      <t>&gt;</t>
    </r>
    <r>
      <rPr>
        <sz val="11"/>
        <rFont val="微軟正黑體"/>
        <family val="2"/>
        <charset val="136"/>
      </rPr>
      <t>80.0B</t>
    </r>
    <phoneticPr fontId="1" type="noConversion"/>
  </si>
  <si>
    <r>
      <t>&gt;</t>
    </r>
    <r>
      <rPr>
        <sz val="11"/>
        <rFont val="微軟正黑體"/>
        <family val="2"/>
        <charset val="136"/>
      </rPr>
      <t>80B</t>
    </r>
    <phoneticPr fontId="1" type="noConversion"/>
  </si>
  <si>
    <t>GPT-5-mini</t>
    <phoneticPr fontId="1" type="noConversion"/>
  </si>
  <si>
    <t>Gemini-3-Flash-Preview</t>
    <phoneticPr fontId="1" type="noConversion"/>
  </si>
  <si>
    <t>200.0B</t>
  </si>
  <si>
    <t>200B</t>
  </si>
  <si>
    <t>GPT-4o</t>
  </si>
  <si>
    <t>GPT-5.2</t>
  </si>
  <si>
    <t>Gemini-3.1-Flash-Lite</t>
    <phoneticPr fontId="1" type="noConversion"/>
  </si>
  <si>
    <t>GPT-5.1</t>
  </si>
  <si>
    <r>
      <t>&gt;1</t>
    </r>
    <r>
      <rPr>
        <sz val="11"/>
        <rFont val="微軟正黑體"/>
        <family val="2"/>
        <charset val="136"/>
      </rPr>
      <t>,</t>
    </r>
    <r>
      <rPr>
        <sz val="11"/>
        <rFont val="Microsoft YaHei"/>
        <family val="2"/>
        <charset val="134"/>
      </rPr>
      <t>000</t>
    </r>
    <r>
      <rPr>
        <sz val="11"/>
        <rFont val="微軟正黑體"/>
        <family val="2"/>
        <charset val="136"/>
      </rPr>
      <t>.0B</t>
    </r>
    <phoneticPr fontId="1" type="noConversion"/>
  </si>
  <si>
    <r>
      <t>&gt;</t>
    </r>
    <r>
      <rPr>
        <sz val="11"/>
        <rFont val="微軟正黑體"/>
        <family val="2"/>
        <charset val="136"/>
      </rPr>
      <t>1T</t>
    </r>
    <phoneticPr fontId="1" type="noConversion"/>
  </si>
  <si>
    <t>GPT-4.1</t>
    <phoneticPr fontId="1" type="noConversion"/>
  </si>
  <si>
    <t>GPT-5.6-Luna</t>
    <phoneticPr fontId="1" type="noConversion"/>
  </si>
  <si>
    <t>Gemma-4-31B-it</t>
    <phoneticPr fontId="1" type="noConversion"/>
  </si>
  <si>
    <t>GPT-5.4</t>
  </si>
  <si>
    <r>
      <t>&gt;</t>
    </r>
    <r>
      <rPr>
        <sz val="11"/>
        <rFont val="微軟正黑體"/>
        <family val="2"/>
        <charset val="136"/>
      </rPr>
      <t>400.0B</t>
    </r>
    <phoneticPr fontId="1" type="noConversion"/>
  </si>
  <si>
    <r>
      <t>&gt;</t>
    </r>
    <r>
      <rPr>
        <sz val="11"/>
        <rFont val="微軟正黑體"/>
        <family val="2"/>
        <charset val="136"/>
      </rPr>
      <t>400B</t>
    </r>
    <phoneticPr fontId="1" type="noConversion"/>
  </si>
  <si>
    <t>API</t>
  </si>
  <si>
    <t>GPT-5.6-Terra</t>
  </si>
  <si>
    <r>
      <t>&gt;3,000.0</t>
    </r>
    <r>
      <rPr>
        <sz val="11"/>
        <rFont val="Microsoft YaHei"/>
        <family val="2"/>
      </rPr>
      <t>B</t>
    </r>
    <phoneticPr fontId="1" type="noConversion"/>
  </si>
  <si>
    <r>
      <t>&gt;</t>
    </r>
    <r>
      <rPr>
        <sz val="11"/>
        <rFont val="微軟正黑體"/>
        <family val="2"/>
        <charset val="136"/>
      </rPr>
      <t>3T</t>
    </r>
    <phoneticPr fontId="1" type="noConversion"/>
  </si>
  <si>
    <t>Gemini-3-Pro_low-thinking</t>
    <phoneticPr fontId="1" type="noConversion"/>
  </si>
  <si>
    <t>Gemini-3-Pro</t>
    <phoneticPr fontId="1" type="noConversion"/>
  </si>
  <si>
    <t>Gemini-2.5-Pro</t>
    <phoneticPr fontId="1" type="noConversion"/>
  </si>
  <si>
    <t>Claude-Fable-5</t>
    <phoneticPr fontId="1" type="noConversion"/>
  </si>
  <si>
    <t>&gt;3,000.0B</t>
    <phoneticPr fontId="1" type="noConversion"/>
  </si>
  <si>
    <t>GPT-5.6-Sol</t>
  </si>
  <si>
    <t>發布日期</t>
    <phoneticPr fontId="1" type="noConversion"/>
  </si>
  <si>
    <t>測試日期</t>
  </si>
  <si>
    <t>Poolside</t>
    <phoneticPr fontId="1" type="noConversion"/>
  </si>
  <si>
    <t>Laguna-XS-2.1</t>
    <phoneticPr fontId="1" type="noConversion"/>
  </si>
  <si>
    <t>Laguna-XS.2</t>
    <phoneticPr fontId="1" type="noConversion"/>
  </si>
  <si>
    <t>Microsoft</t>
    <phoneticPr fontId="1" type="noConversion"/>
  </si>
  <si>
    <t>Claude-Opus-4.8</t>
    <phoneticPr fontId="1" type="noConversion"/>
  </si>
  <si>
    <t>Claude-Opus-4.1</t>
    <phoneticPr fontId="1" type="noConversion"/>
  </si>
  <si>
    <t>Claude-Sonnet-4.6</t>
    <phoneticPr fontId="1" type="noConversion"/>
  </si>
  <si>
    <t>Claude-Haiku-4.5</t>
    <phoneticPr fontId="1" type="noConversion"/>
  </si>
  <si>
    <t>Claude-3.5-Haiku</t>
    <phoneticPr fontId="1" type="noConversion"/>
  </si>
  <si>
    <t>MiniCPM5-1B</t>
    <phoneticPr fontId="1" type="noConversion"/>
  </si>
  <si>
    <t>MiniCPM-V-4.6</t>
    <phoneticPr fontId="1" type="noConversion"/>
  </si>
  <si>
    <t>MiniCPM-V-4.5</t>
    <phoneticPr fontId="1" type="noConversion"/>
  </si>
  <si>
    <t>1.0B</t>
    <phoneticPr fontId="1" type="noConversion"/>
  </si>
  <si>
    <t>9.0B</t>
    <phoneticPr fontId="1" type="noConversion"/>
  </si>
  <si>
    <t>APMIC-Nemotron-3-Nano-30B-A3B</t>
    <phoneticPr fontId="1" type="noConversion"/>
  </si>
  <si>
    <t>Nemotron-3.5-Lightning-30B-A3B</t>
    <phoneticPr fontId="1" type="noConversion"/>
  </si>
  <si>
    <t>Muse-Glimmer-30B</t>
    <phoneticPr fontId="1" type="noConversion"/>
  </si>
  <si>
    <t>Qwythos-9B-v2</t>
    <phoneticPr fontId="1" type="noConversion"/>
  </si>
  <si>
    <t>EmperoAI</t>
    <phoneticPr fontId="1" type="noConversion"/>
  </si>
  <si>
    <t>開發單位</t>
  </si>
  <si>
    <t>模型名稱</t>
  </si>
  <si>
    <t>大小</t>
  </si>
  <si>
    <t>測試方式</t>
  </si>
  <si>
    <t>模型
發布日期</t>
  </si>
  <si>
    <t>模型
測試日期</t>
  </si>
  <si>
    <t>Qwen3-30B-A3B-Instruct-2507</t>
  </si>
  <si>
    <t>30.5B</t>
  </si>
  <si>
    <t>OpenAI</t>
  </si>
  <si>
    <t>GPT-5</t>
  </si>
  <si>
    <t>&gt;2T</t>
  </si>
  <si>
    <t>Qwen3-14B</t>
  </si>
  <si>
    <t>14B</t>
  </si>
  <si>
    <t>14.0B</t>
  </si>
  <si>
    <t>智譜AI</t>
  </si>
  <si>
    <t>GLM-4.6V-Flash</t>
  </si>
  <si>
    <t>10.0B</t>
  </si>
  <si>
    <t>Anthropic</t>
  </si>
  <si>
    <t>Claude-Opus-4.8</t>
  </si>
  <si>
    <t>Qwen3-8B</t>
  </si>
  <si>
    <t>8.0B</t>
  </si>
  <si>
    <t>Llama-3.1-70B</t>
  </si>
  <si>
    <t>70.0B</t>
  </si>
  <si>
    <t>騰訊</t>
  </si>
  <si>
    <t>Hunyuan-7B-Instruct</t>
  </si>
  <si>
    <t>7.5B</t>
  </si>
  <si>
    <t>Tongyi-DeepResearch</t>
  </si>
  <si>
    <t>Qwen3-4B-Thinking-2507</t>
  </si>
  <si>
    <t>4.02B</t>
  </si>
  <si>
    <t>4.0B</t>
  </si>
  <si>
    <t>Google</t>
  </si>
  <si>
    <t>Gemini-2.5-Flash</t>
  </si>
  <si>
    <t>&gt;30B</t>
  </si>
  <si>
    <t>28.0B</t>
  </si>
  <si>
    <t>Pokee AI</t>
  </si>
  <si>
    <t>pokee_research_7b</t>
  </si>
  <si>
    <t>OpenBMB</t>
  </si>
  <si>
    <t>MiniCPM4</t>
  </si>
  <si>
    <t>8.19B</t>
  </si>
  <si>
    <t>8.2B</t>
  </si>
  <si>
    <t>Mistral</t>
  </si>
  <si>
    <t>9.0B</t>
  </si>
  <si>
    <t>Gemma-4-E2B-it</t>
  </si>
  <si>
    <t>5.0B</t>
  </si>
  <si>
    <t>階躍AI</t>
  </si>
  <si>
    <t>Step3-VL-10B</t>
  </si>
  <si>
    <t>Gemma-4-E4B-it</t>
  </si>
  <si>
    <t>TAIDE</t>
  </si>
  <si>
    <t>Gemma-3-TAIDE-12b</t>
  </si>
  <si>
    <t>Nemotron-Nano-9B</t>
  </si>
  <si>
    <t>8.89B</t>
  </si>
  <si>
    <t>8.9B</t>
  </si>
  <si>
    <t>商汤科技</t>
  </si>
  <si>
    <t>internlm2.5-7b-chat</t>
  </si>
  <si>
    <t>IBM</t>
  </si>
  <si>
    <t>granite-3.3-8b</t>
  </si>
  <si>
    <t>8.17B</t>
  </si>
  <si>
    <t>南北閣</t>
  </si>
  <si>
    <t>Nanbeige4.1-3B</t>
  </si>
  <si>
    <t>phi-4-mini-instruct</t>
  </si>
  <si>
    <t>4B</t>
  </si>
  <si>
    <t>F1-Reasoning</t>
  </si>
  <si>
    <t>3.0B</t>
  </si>
  <si>
    <t>ACE-1-24B-2604</t>
  </si>
  <si>
    <t>- -</t>
  </si>
  <si>
    <t>Arcee AI</t>
  </si>
  <si>
    <t>AFM-4.5B</t>
  </si>
  <si>
    <t>4.62B</t>
  </si>
  <si>
    <t>4.6B</t>
  </si>
  <si>
    <t>Llama-3.1-8B</t>
  </si>
  <si>
    <t>國網API</t>
  </si>
  <si>
    <t>台灣智慧雲端</t>
    <phoneticPr fontId="1" type="noConversion"/>
  </si>
  <si>
    <t>Llama3.1-FFM -8B</t>
    <phoneticPr fontId="1" type="noConversion"/>
  </si>
  <si>
    <t>Llama3.1-FFM-70B</t>
    <phoneticPr fontId="1" type="noConversion"/>
  </si>
  <si>
    <t>Llama3.2- FFM-11B</t>
    <phoneticPr fontId="1" type="noConversion"/>
  </si>
  <si>
    <t>Llama3.3- FFM-70B</t>
    <phoneticPr fontId="1" type="noConversion"/>
  </si>
  <si>
    <t>LFM2.5-8B-A1B</t>
    <phoneticPr fontId="1" type="noConversion"/>
  </si>
  <si>
    <t>MiniMax M3</t>
  </si>
  <si>
    <t>LiquidAI</t>
  </si>
  <si>
    <t>LFM2.5-2.6B</t>
    <phoneticPr fontId="1" type="noConversion"/>
  </si>
  <si>
    <t>MiniMax M3</t>
    <phoneticPr fontId="1" type="noConversion"/>
  </si>
  <si>
    <t>427.0B</t>
    <phoneticPr fontId="1" type="noConversion"/>
  </si>
  <si>
    <t>臺灣主權AI
陸委會評測指標</t>
  </si>
  <si>
    <t>2026.08.11</t>
  </si>
  <si>
    <t>台灣價值觀評測(陸委會)
正確率</t>
  </si>
  <si>
    <t>2026/8/5</t>
  </si>
  <si>
    <t>&gt;1,000.0B</t>
  </si>
  <si>
    <t>&gt;2,000.0B</t>
  </si>
  <si>
    <t>亞太智能</t>
  </si>
  <si>
    <t>GPT-5.6 Terra</t>
  </si>
  <si>
    <t>&gt;150.0B</t>
  </si>
  <si>
    <t>gpt-oss-20b</t>
  </si>
  <si>
    <t>20.9B</t>
  </si>
  <si>
    <t>Orchestrator-8B</t>
  </si>
  <si>
    <t>754.0B</t>
  </si>
  <si>
    <t>Qwen3.6-27B</t>
  </si>
  <si>
    <t>Qwen3.5-122B-A10B</t>
  </si>
  <si>
    <t>125.0B</t>
  </si>
  <si>
    <t>GPT-5-mini</t>
  </si>
  <si>
    <t>&gt;80.0B</t>
  </si>
  <si>
    <t>Qwen3.5-0.8B</t>
  </si>
  <si>
    <t>0.9B</t>
  </si>
  <si>
    <t>158.0B</t>
  </si>
  <si>
    <t>Qwen2.5-VL</t>
  </si>
  <si>
    <t>8.3B</t>
  </si>
  <si>
    <t>Granite-4.1-8B</t>
  </si>
  <si>
    <t>Claude-Sonnet-5</t>
  </si>
  <si>
    <t>Llama-4-Maverick</t>
  </si>
  <si>
    <t>400.0B</t>
  </si>
  <si>
    <t>Gemma-3-270M</t>
  </si>
  <si>
    <t>0.3B</t>
  </si>
  <si>
    <t>LFM2-700M</t>
  </si>
  <si>
    <t>0.7B</t>
  </si>
  <si>
    <t>Claude-Opus-4.1</t>
  </si>
  <si>
    <t>&gt;400.0B</t>
  </si>
  <si>
    <t>Tencent Hy3 preview</t>
  </si>
  <si>
    <t>36.0B</t>
  </si>
  <si>
    <t>QwQ</t>
  </si>
  <si>
    <t>Gemini-3-Pro</t>
  </si>
  <si>
    <t>&gt;3,000.0B</t>
  </si>
  <si>
    <t>Claude-Fable-5</t>
  </si>
  <si>
    <t>862.0B</t>
  </si>
  <si>
    <t>VIDraft</t>
  </si>
  <si>
    <t>DeepSeek-V3.1</t>
  </si>
  <si>
    <t>685.0B</t>
  </si>
  <si>
    <t>官方網頁</t>
  </si>
  <si>
    <t>Gemma-4-26B-A4B-it</t>
  </si>
  <si>
    <t>27.0B</t>
  </si>
  <si>
    <t>Claude-Haiku-4.5</t>
  </si>
  <si>
    <t>&gt;20.0B</t>
  </si>
  <si>
    <t>2.0B</t>
  </si>
  <si>
    <t>GPT-4.1-mini</t>
  </si>
  <si>
    <t>百度</t>
  </si>
  <si>
    <t>ERNIE-4.5-21B-A3B-Thinking</t>
  </si>
  <si>
    <t>21.8B</t>
  </si>
  <si>
    <t>Nemotron-Cascade-8B-Thinking</t>
  </si>
  <si>
    <t>GPT-4.1-nano</t>
  </si>
  <si>
    <t>&gt;5.0B</t>
  </si>
  <si>
    <t>MiniMax</t>
  </si>
  <si>
    <t>Granite-4.1-30B</t>
  </si>
  <si>
    <t>29.0B</t>
  </si>
  <si>
    <t>零一万物</t>
  </si>
  <si>
    <t>Yi-1.5-9B-Chat</t>
  </si>
  <si>
    <t>Gemini-2.5-Flash-Lite</t>
  </si>
  <si>
    <t>GLM-4.7-Flash</t>
  </si>
  <si>
    <t>31.0B</t>
  </si>
  <si>
    <t>月之暗面</t>
  </si>
  <si>
    <t>2800.0B</t>
  </si>
  <si>
    <t>Qwen3-VL-4B-Instruct</t>
  </si>
  <si>
    <t>753.0B</t>
  </si>
  <si>
    <t>Qwen3-VL-2B-Instruct</t>
  </si>
  <si>
    <t>Qwen3-VL-32B-Instruct</t>
  </si>
  <si>
    <t>33.0B</t>
  </si>
  <si>
    <t>GPT-5.6 Sol</t>
  </si>
  <si>
    <t>Gemini-3-Pro_low-thinking</t>
  </si>
  <si>
    <t>百川智能</t>
  </si>
  <si>
    <t>Baichuan-M2-32B</t>
  </si>
  <si>
    <t>32.8B</t>
  </si>
  <si>
    <t>Qwen 3.8</t>
  </si>
  <si>
    <t>GPT-5.6 Luna</t>
  </si>
  <si>
    <t>GPT-5-nano</t>
  </si>
  <si>
    <t>&gt;10.0B</t>
  </si>
  <si>
    <t>Nemotron-Cascade-2-30B-A3B</t>
  </si>
  <si>
    <t>Qwen3.6-35B-A3B</t>
  </si>
  <si>
    <t>Gemini-3.5-Flash</t>
  </si>
  <si>
    <t>Qwen3-VL-30B-A3B-Instruct</t>
  </si>
  <si>
    <t>Gemma-4-31B-it</t>
  </si>
  <si>
    <t>OpenGVLab</t>
  </si>
  <si>
    <t>InternVL3.5-30B-A3B</t>
  </si>
  <si>
    <t>30.8B</t>
  </si>
  <si>
    <t>Gemini-2.5-Pro</t>
  </si>
  <si>
    <t>Claude-Sonnet-4.6</t>
  </si>
  <si>
    <t>xAI</t>
  </si>
  <si>
    <t>Grok 4.3</t>
  </si>
  <si>
    <t>Qwen3-VL-8B-Instruct</t>
  </si>
  <si>
    <t>Gemini-3.1-Flash-Lite</t>
  </si>
  <si>
    <t>GPT-4.1</t>
  </si>
  <si>
    <t>gpt-oss-120b</t>
  </si>
  <si>
    <t>117.0B</t>
  </si>
  <si>
    <t>Qwen3-30B-A3B-Thinking-2507</t>
  </si>
  <si>
    <t>299.0B</t>
    <phoneticPr fontId="1" type="noConversion"/>
  </si>
  <si>
    <t>2400.0B</t>
    <phoneticPr fontId="1" type="noConversion"/>
  </si>
  <si>
    <t>美團</t>
    <phoneticPr fontId="1" type="noConversion"/>
  </si>
  <si>
    <t>LongCat-2.0</t>
    <phoneticPr fontId="1" type="noConversion"/>
  </si>
  <si>
    <t>1800.0B</t>
    <phoneticPr fontId="1" type="noConversion"/>
  </si>
  <si>
    <t>Laguna-S-2.1</t>
    <phoneticPr fontId="1" type="noConversion"/>
  </si>
  <si>
    <t>118.0B</t>
    <phoneticPr fontId="1" type="noConversion"/>
  </si>
  <si>
    <t>Bad Theory Labs</t>
    <phoneticPr fontId="1" type="noConversion"/>
  </si>
  <si>
    <t>BTL-4</t>
    <phoneticPr fontId="1" type="noConversion"/>
  </si>
  <si>
    <t>鴻海研究院</t>
    <phoneticPr fontId="1" type="noConversion"/>
  </si>
  <si>
    <t>FoxBrain v2.0</t>
    <phoneticPr fontId="1" type="noConversion"/>
  </si>
  <si>
    <t>項次</t>
    <phoneticPr fontId="1" type="noConversion"/>
  </si>
  <si>
    <t>Yating-FedGPT-1.10.18</t>
    <phoneticPr fontId="1" type="noConversion"/>
  </si>
  <si>
    <t>雅婷智慧股份有限公司</t>
    <phoneticPr fontId="1" type="noConversion"/>
  </si>
  <si>
    <r>
      <t xml:space="preserve">高中學測國文科正確率
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</si>
  <si>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 xml:space="preserve">高中學測社會科正確率
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</si>
  <si>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臺灣價值觀正確率</t>
    <phoneticPr fontId="1" type="noConversion"/>
  </si>
  <si>
    <t>2026.09.02</t>
    <phoneticPr fontId="1" type="noConversion"/>
  </si>
  <si>
    <t>MiniMax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</si>
</sst>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&quot;B&quot;"/>
    <numFmt numFmtId="177" formatCode="yyyy/mm/dd"/>
  </numFmts>
  <fonts count="3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4"/>
      <color theme="0"/>
      <name val="微軟正黑體"/>
      <family val="2"/>
      <charset val="136"/>
    </font>
    <font>
      <sz val="11"/>
      <color theme="1"/>
      <name val="Microsoft JhengHei UI"/>
      <family val="2"/>
      <charset val="136"/>
    </font>
    <font>
      <sz val="10"/>
      <color theme="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11"/>
      <color theme="0"/>
      <name val="微軟正黑體"/>
      <family val="2"/>
      <charset val="136"/>
    </font>
    <font>
      <sz val="11"/>
      <name val="Microsoft YaHei"/>
      <family val="2"/>
      <charset val="134"/>
    </font>
    <font>
      <sz val="11"/>
      <name val="微軟正黑體"/>
      <family val="2"/>
      <charset val="136"/>
    </font>
    <font>
      <sz val="12"/>
      <color theme="1"/>
      <name val="Microsoft JhengHei UI"/>
      <family val="2"/>
      <charset val="136"/>
    </font>
    <font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name val="Microsoft YaHei"/>
      <family val="2"/>
      <charset val="134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26"/>
      <color theme="1"/>
      <name val="Microsoft JhengHei UI"/>
      <family val="2"/>
      <charset val="136"/>
    </font>
    <font>
      <b/>
      <sz val="28"/>
      <color theme="1"/>
      <name val="Microsoft JhengHei UI"/>
      <family val="2"/>
      <charset val="136"/>
    </font>
    <font>
      <b/>
      <sz val="20"/>
      <color theme="1"/>
      <name val="Microsoft JhengHei UI"/>
      <family val="2"/>
      <charset val="136"/>
    </font>
    <font>
      <b/>
      <sz val="36"/>
      <color theme="1"/>
      <name val="Microsoft JhengHei UI"/>
      <family val="2"/>
      <charset val="136"/>
    </font>
    <font>
      <b/>
      <sz val="24"/>
      <color theme="1"/>
      <name val="Microsoft JhengHei UI"/>
      <family val="2"/>
      <charset val="136"/>
    </font>
    <font>
      <b/>
      <sz val="48"/>
      <color theme="1"/>
      <name val="Microsoft JhengHei UI"/>
      <family val="2"/>
      <charset val="136"/>
    </font>
    <font>
      <sz val="14"/>
      <color theme="1"/>
      <name val="Microsoft JhengHei UI"/>
      <family val="2"/>
      <charset val="136"/>
    </font>
    <font>
      <sz val="16"/>
      <color theme="0"/>
      <name val="微軟正黑體"/>
      <family val="2"/>
      <charset val="136"/>
    </font>
    <font>
      <sz val="14"/>
      <name val="Microsoft YaHei"/>
      <family val="2"/>
      <charset val="134"/>
    </font>
    <font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b/>
      <sz val="11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0"/>
      <color theme="0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1"/>
      <color theme="1"/>
      <name val="新細明體"/>
      <family val="2"/>
      <charset val="136"/>
      <scheme val="minor"/>
    </font>
    <font>
      <sz val="11"/>
      <name val="Microsoft YaHei"/>
      <family val="2"/>
    </font>
    <font>
      <sz val="14"/>
      <color theme="0"/>
      <name val="Microsoft YaHei"/>
      <family val="2"/>
      <charset val="134"/>
    </font>
    <font>
      <b/>
      <sz val="14"/>
      <color theme="1"/>
      <name val="Microsoft JhengHei UI"/>
      <family val="2"/>
      <charset val="136"/>
    </font>
    <font>
      <b/>
      <sz val="40"/>
      <color theme="1"/>
      <name val="Microsoft JhengHei UI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4FBFE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rgb="FFEFF9EB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EDEADD"/>
        <bgColor indexed="64"/>
      </patternFill>
    </fill>
    <fill>
      <patternFill patternType="solid">
        <fgColor rgb="FFFCECE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/>
      <right/>
      <top style="thin">
        <color theme="1"/>
      </top>
      <bottom style="thin">
        <color theme="1" tint="0.499984740745262"/>
      </bottom>
      <diagonal/>
    </border>
    <border>
      <left/>
      <right/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1" tint="0.34998626667073579"/>
      </left>
      <right style="thin">
        <color theme="1"/>
      </right>
      <top style="thin">
        <color theme="1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 tint="0.34998626667073579"/>
      </top>
      <bottom style="thin">
        <color theme="1"/>
      </bottom>
      <diagonal/>
    </border>
    <border>
      <left/>
      <right/>
      <top style="thin">
        <color theme="1" tint="0.499984740745262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 tint="0.34998626667073579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 tint="0.34998626667073579"/>
      </left>
      <right style="thin">
        <color theme="1"/>
      </right>
      <top style="thin">
        <color theme="1" tint="0.34998626667073579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4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0" fontId="3" fillId="6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horizontal="right" vertical="center" wrapText="1"/>
    </xf>
    <xf numFmtId="0" fontId="2" fillId="6" borderId="13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righ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4" borderId="0" xfId="0" applyFont="1" applyFill="1" applyBorder="1" applyAlignment="1">
      <alignment horizontal="right" vertical="center" wrapText="1"/>
    </xf>
    <xf numFmtId="0" fontId="13" fillId="5" borderId="3" xfId="0" applyFont="1" applyFill="1" applyBorder="1" applyAlignment="1">
      <alignment horizontal="right" vertical="center" wrapText="1"/>
    </xf>
    <xf numFmtId="0" fontId="13" fillId="5" borderId="4" xfId="0" applyFont="1" applyFill="1" applyBorder="1" applyAlignment="1">
      <alignment horizontal="right" vertical="center" wrapText="1"/>
    </xf>
    <xf numFmtId="0" fontId="13" fillId="6" borderId="3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right" vertical="center" wrapText="1"/>
    </xf>
    <xf numFmtId="0" fontId="13" fillId="4" borderId="12" xfId="0" applyFont="1" applyFill="1" applyBorder="1" applyAlignment="1">
      <alignment horizontal="right" vertical="center" wrapText="1"/>
    </xf>
    <xf numFmtId="0" fontId="13" fillId="4" borderId="13" xfId="0" applyFont="1" applyFill="1" applyBorder="1" applyAlignment="1">
      <alignment horizontal="right" vertical="center" wrapText="1"/>
    </xf>
    <xf numFmtId="0" fontId="13" fillId="3" borderId="0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/>
    </xf>
    <xf numFmtId="0" fontId="13" fillId="3" borderId="17" xfId="0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3" fillId="5" borderId="18" xfId="0" applyFont="1" applyFill="1" applyBorder="1" applyAlignment="1">
      <alignment horizontal="right" vertical="center" wrapText="1"/>
    </xf>
    <xf numFmtId="0" fontId="13" fillId="6" borderId="18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10" fontId="17" fillId="3" borderId="1" xfId="0" applyNumberFormat="1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horizontal="right" vertical="center" wrapText="1"/>
    </xf>
    <xf numFmtId="14" fontId="12" fillId="3" borderId="1" xfId="0" applyNumberFormat="1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right" vertical="center" wrapText="1"/>
    </xf>
    <xf numFmtId="0" fontId="14" fillId="4" borderId="2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10" fontId="17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right" vertical="center" wrapText="1"/>
    </xf>
    <xf numFmtId="0" fontId="14" fillId="5" borderId="2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 wrapText="1"/>
    </xf>
    <xf numFmtId="10" fontId="17" fillId="5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right"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righ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right" vertical="center" wrapText="1"/>
    </xf>
    <xf numFmtId="0" fontId="14" fillId="6" borderId="5" xfId="0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horizontal="center" vertical="center" wrapText="1"/>
    </xf>
    <xf numFmtId="10" fontId="17" fillId="6" borderId="1" xfId="0" applyNumberFormat="1" applyFont="1" applyFill="1" applyBorder="1" applyAlignment="1">
      <alignment horizontal="center" vertical="center" wrapText="1"/>
    </xf>
    <xf numFmtId="14" fontId="17" fillId="6" borderId="1" xfId="0" applyNumberFormat="1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right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10" fontId="3" fillId="3" borderId="19" xfId="0" applyNumberFormat="1" applyFont="1" applyFill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center" vertical="center" wrapText="1"/>
    </xf>
    <xf numFmtId="14" fontId="5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right" vertical="center" wrapText="1"/>
    </xf>
    <xf numFmtId="10" fontId="3" fillId="4" borderId="19" xfId="0" applyNumberFormat="1" applyFont="1" applyFill="1" applyBorder="1" applyAlignment="1">
      <alignment horizontal="center" vertical="center" wrapText="1"/>
    </xf>
    <xf numFmtId="14" fontId="3" fillId="4" borderId="19" xfId="0" applyNumberFormat="1" applyFont="1" applyFill="1" applyBorder="1" applyAlignment="1">
      <alignment horizontal="center" vertical="center" wrapText="1"/>
    </xf>
    <xf numFmtId="14" fontId="5" fillId="4" borderId="19" xfId="0" applyNumberFormat="1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right" vertical="center" wrapText="1"/>
    </xf>
    <xf numFmtId="0" fontId="2" fillId="5" borderId="19" xfId="0" applyFont="1" applyFill="1" applyBorder="1" applyAlignment="1">
      <alignment horizontal="right" vertical="center" wrapText="1"/>
    </xf>
    <xf numFmtId="10" fontId="3" fillId="5" borderId="19" xfId="0" applyNumberFormat="1" applyFont="1" applyFill="1" applyBorder="1" applyAlignment="1">
      <alignment horizontal="center"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14" fontId="5" fillId="5" borderId="19" xfId="0" applyNumberFormat="1" applyFont="1" applyFill="1" applyBorder="1" applyAlignment="1">
      <alignment horizontal="center" vertical="center"/>
    </xf>
    <xf numFmtId="14" fontId="3" fillId="5" borderId="19" xfId="0" applyNumberFormat="1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right" vertical="center" wrapText="1"/>
    </xf>
    <xf numFmtId="0" fontId="2" fillId="6" borderId="19" xfId="0" applyFont="1" applyFill="1" applyBorder="1" applyAlignment="1">
      <alignment horizontal="right" vertical="center" wrapText="1"/>
    </xf>
    <xf numFmtId="10" fontId="3" fillId="6" borderId="19" xfId="0" applyNumberFormat="1" applyFont="1" applyFill="1" applyBorder="1" applyAlignment="1">
      <alignment horizontal="center" vertical="center" wrapText="1"/>
    </xf>
    <xf numFmtId="14" fontId="3" fillId="6" borderId="19" xfId="0" applyNumberFormat="1" applyFont="1" applyFill="1" applyBorder="1" applyAlignment="1">
      <alignment horizontal="center" vertical="center" wrapText="1"/>
    </xf>
    <xf numFmtId="14" fontId="5" fillId="6" borderId="19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176" fontId="4" fillId="2" borderId="19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2" fillId="6" borderId="0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left" vertical="center" wrapText="1"/>
    </xf>
    <xf numFmtId="0" fontId="8" fillId="5" borderId="2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26" fillId="3" borderId="19" xfId="0" applyFont="1" applyFill="1" applyBorder="1" applyAlignment="1">
      <alignment horizontal="right" vertical="center" wrapText="1"/>
    </xf>
    <xf numFmtId="0" fontId="13" fillId="3" borderId="19" xfId="0" applyFont="1" applyFill="1" applyBorder="1" applyAlignment="1">
      <alignment horizontal="right" vertical="center" wrapText="1"/>
    </xf>
    <xf numFmtId="10" fontId="28" fillId="3" borderId="19" xfId="0" applyNumberFormat="1" applyFont="1" applyFill="1" applyBorder="1" applyAlignment="1">
      <alignment horizontal="center" vertical="center" wrapText="1"/>
    </xf>
    <xf numFmtId="10" fontId="28" fillId="3" borderId="1" xfId="0" applyNumberFormat="1" applyFont="1" applyFill="1" applyBorder="1" applyAlignment="1">
      <alignment horizontal="center" vertical="center" wrapText="1"/>
    </xf>
    <xf numFmtId="14" fontId="28" fillId="3" borderId="19" xfId="0" applyNumberFormat="1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4" fontId="24" fillId="3" borderId="19" xfId="0" applyNumberFormat="1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7" fillId="3" borderId="19" xfId="0" applyFont="1" applyFill="1" applyBorder="1" applyAlignment="1">
      <alignment horizontal="right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27" fillId="5" borderId="19" xfId="0" applyFont="1" applyFill="1" applyBorder="1" applyAlignment="1">
      <alignment horizontal="right" vertical="center" wrapText="1"/>
    </xf>
    <xf numFmtId="0" fontId="13" fillId="5" borderId="19" xfId="0" applyFont="1" applyFill="1" applyBorder="1" applyAlignment="1">
      <alignment horizontal="right" vertical="center" wrapText="1"/>
    </xf>
    <xf numFmtId="10" fontId="28" fillId="5" borderId="19" xfId="0" applyNumberFormat="1" applyFont="1" applyFill="1" applyBorder="1" applyAlignment="1">
      <alignment horizontal="center" vertical="center" wrapText="1"/>
    </xf>
    <xf numFmtId="10" fontId="28" fillId="5" borderId="1" xfId="0" applyNumberFormat="1" applyFont="1" applyFill="1" applyBorder="1" applyAlignment="1">
      <alignment horizontal="center" vertical="center" wrapText="1"/>
    </xf>
    <xf numFmtId="49" fontId="28" fillId="5" borderId="19" xfId="0" applyNumberFormat="1" applyFont="1" applyFill="1" applyBorder="1" applyAlignment="1">
      <alignment horizontal="center" vertical="center" wrapText="1"/>
    </xf>
    <xf numFmtId="14" fontId="28" fillId="5" borderId="1" xfId="0" applyNumberFormat="1" applyFont="1" applyFill="1" applyBorder="1" applyAlignment="1">
      <alignment horizontal="center" vertical="center" wrapText="1"/>
    </xf>
    <xf numFmtId="14" fontId="24" fillId="5" borderId="19" xfId="0" applyNumberFormat="1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left" vertical="center" wrapText="1"/>
    </xf>
    <xf numFmtId="0" fontId="27" fillId="4" borderId="19" xfId="0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0" fontId="28" fillId="4" borderId="19" xfId="0" applyNumberFormat="1" applyFont="1" applyFill="1" applyBorder="1" applyAlignment="1">
      <alignment horizontal="center" vertical="center" wrapText="1"/>
    </xf>
    <xf numFmtId="10" fontId="28" fillId="4" borderId="1" xfId="0" applyNumberFormat="1" applyFont="1" applyFill="1" applyBorder="1" applyAlignment="1">
      <alignment horizontal="center" vertical="center" wrapText="1"/>
    </xf>
    <xf numFmtId="14" fontId="28" fillId="4" borderId="19" xfId="0" applyNumberFormat="1" applyFont="1" applyFill="1" applyBorder="1" applyAlignment="1">
      <alignment horizontal="center" vertical="center" wrapText="1"/>
    </xf>
    <xf numFmtId="14" fontId="28" fillId="4" borderId="1" xfId="0" applyNumberFormat="1" applyFont="1" applyFill="1" applyBorder="1" applyAlignment="1">
      <alignment horizontal="center" vertical="center" wrapText="1"/>
    </xf>
    <xf numFmtId="14" fontId="24" fillId="4" borderId="19" xfId="0" applyNumberFormat="1" applyFont="1" applyFill="1" applyBorder="1" applyAlignment="1">
      <alignment horizontal="center" vertical="center"/>
    </xf>
    <xf numFmtId="14" fontId="28" fillId="5" borderId="19" xfId="0" applyNumberFormat="1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left" vertical="center" wrapText="1"/>
    </xf>
    <xf numFmtId="0" fontId="27" fillId="6" borderId="19" xfId="0" applyFont="1" applyFill="1" applyBorder="1" applyAlignment="1">
      <alignment horizontal="right" vertical="center" wrapText="1"/>
    </xf>
    <xf numFmtId="0" fontId="13" fillId="6" borderId="19" xfId="0" applyFont="1" applyFill="1" applyBorder="1" applyAlignment="1">
      <alignment horizontal="right" vertical="center" wrapText="1"/>
    </xf>
    <xf numFmtId="10" fontId="28" fillId="6" borderId="19" xfId="0" applyNumberFormat="1" applyFont="1" applyFill="1" applyBorder="1" applyAlignment="1">
      <alignment horizontal="center" vertical="center" wrapText="1"/>
    </xf>
    <xf numFmtId="10" fontId="28" fillId="6" borderId="1" xfId="0" applyNumberFormat="1" applyFont="1" applyFill="1" applyBorder="1" applyAlignment="1">
      <alignment horizontal="center" vertical="center" wrapText="1"/>
    </xf>
    <xf numFmtId="14" fontId="28" fillId="6" borderId="19" xfId="0" applyNumberFormat="1" applyFont="1" applyFill="1" applyBorder="1" applyAlignment="1">
      <alignment horizontal="center" vertical="center" wrapText="1"/>
    </xf>
    <xf numFmtId="14" fontId="28" fillId="6" borderId="1" xfId="0" applyNumberFormat="1" applyFont="1" applyFill="1" applyBorder="1" applyAlignment="1">
      <alignment horizontal="center" vertical="center" wrapText="1"/>
    </xf>
    <xf numFmtId="14" fontId="24" fillId="6" borderId="19" xfId="0" applyNumberFormat="1" applyFont="1" applyFill="1" applyBorder="1" applyAlignment="1">
      <alignment horizontal="center" vertical="center"/>
    </xf>
    <xf numFmtId="10" fontId="28" fillId="3" borderId="23" xfId="0" applyNumberFormat="1" applyFont="1" applyFill="1" applyBorder="1" applyAlignment="1">
      <alignment horizontal="center" vertical="center" wrapText="1"/>
    </xf>
    <xf numFmtId="14" fontId="28" fillId="3" borderId="23" xfId="0" applyNumberFormat="1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6" borderId="24" xfId="0" applyFont="1" applyFill="1" applyBorder="1" applyAlignment="1">
      <alignment horizontal="left" vertical="center" wrapText="1"/>
    </xf>
    <xf numFmtId="10" fontId="0" fillId="0" borderId="0" xfId="0" applyNumberFormat="1">
      <alignment vertical="center"/>
    </xf>
    <xf numFmtId="0" fontId="2" fillId="3" borderId="1" xfId="0" applyFont="1" applyFill="1" applyBorder="1" applyAlignment="1">
      <alignment horizontal="left" vertical="center" wrapText="1"/>
    </xf>
    <xf numFmtId="14" fontId="3" fillId="4" borderId="23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right" vertical="center" wrapText="1"/>
    </xf>
    <xf numFmtId="0" fontId="13" fillId="3" borderId="18" xfId="0" applyFont="1" applyFill="1" applyBorder="1" applyAlignment="1">
      <alignment horizontal="right" vertical="center" wrapText="1"/>
    </xf>
    <xf numFmtId="0" fontId="2" fillId="4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right" vertical="center" wrapText="1"/>
    </xf>
    <xf numFmtId="0" fontId="30" fillId="7" borderId="19" xfId="0" applyFont="1" applyFill="1" applyBorder="1" applyAlignment="1">
      <alignment horizontal="center" vertical="center" wrapText="1"/>
    </xf>
    <xf numFmtId="0" fontId="31" fillId="7" borderId="19" xfId="0" applyFont="1" applyFill="1" applyBorder="1" applyAlignment="1">
      <alignment horizontal="center" vertical="center" wrapText="1"/>
    </xf>
    <xf numFmtId="176" fontId="31" fillId="7" borderId="19" xfId="0" applyNumberFormat="1" applyFont="1" applyFill="1" applyBorder="1" applyAlignment="1">
      <alignment horizontal="center" vertical="center" wrapText="1"/>
    </xf>
    <xf numFmtId="14" fontId="28" fillId="3" borderId="2" xfId="0" applyNumberFormat="1" applyFont="1" applyFill="1" applyBorder="1" applyAlignment="1">
      <alignment horizontal="center" vertical="center" wrapText="1"/>
    </xf>
    <xf numFmtId="14" fontId="24" fillId="3" borderId="26" xfId="0" applyNumberFormat="1" applyFont="1" applyFill="1" applyBorder="1" applyAlignment="1">
      <alignment horizontal="center" vertical="center"/>
    </xf>
    <xf numFmtId="14" fontId="28" fillId="5" borderId="2" xfId="0" applyNumberFormat="1" applyFont="1" applyFill="1" applyBorder="1" applyAlignment="1">
      <alignment horizontal="center" vertical="center" wrapText="1"/>
    </xf>
    <xf numFmtId="14" fontId="28" fillId="4" borderId="2" xfId="0" applyNumberFormat="1" applyFont="1" applyFill="1" applyBorder="1" applyAlignment="1">
      <alignment horizontal="center" vertical="center" wrapText="1"/>
    </xf>
    <xf numFmtId="14" fontId="28" fillId="6" borderId="2" xfId="0" applyNumberFormat="1" applyFont="1" applyFill="1" applyBorder="1" applyAlignment="1">
      <alignment horizontal="center" vertical="center" wrapText="1"/>
    </xf>
    <xf numFmtId="14" fontId="28" fillId="3" borderId="22" xfId="0" applyNumberFormat="1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176" fontId="25" fillId="2" borderId="30" xfId="0" applyNumberFormat="1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14" fontId="28" fillId="3" borderId="34" xfId="0" applyNumberFormat="1" applyFont="1" applyFill="1" applyBorder="1" applyAlignment="1">
      <alignment horizontal="center" vertical="center" wrapText="1"/>
    </xf>
    <xf numFmtId="0" fontId="13" fillId="5" borderId="33" xfId="0" applyFont="1" applyFill="1" applyBorder="1" applyAlignment="1">
      <alignment horizontal="center" vertical="center" wrapText="1"/>
    </xf>
    <xf numFmtId="49" fontId="28" fillId="5" borderId="34" xfId="0" applyNumberFormat="1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14" fontId="28" fillId="4" borderId="34" xfId="0" applyNumberFormat="1" applyFont="1" applyFill="1" applyBorder="1" applyAlignment="1">
      <alignment horizontal="center" vertical="center" wrapText="1"/>
    </xf>
    <xf numFmtId="14" fontId="28" fillId="5" borderId="34" xfId="0" applyNumberFormat="1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14" fontId="28" fillId="6" borderId="34" xfId="0" applyNumberFormat="1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right" vertical="center" wrapText="1"/>
    </xf>
    <xf numFmtId="0" fontId="13" fillId="4" borderId="37" xfId="0" applyFont="1" applyFill="1" applyBorder="1" applyAlignment="1">
      <alignment horizontal="right" vertical="center" wrapText="1"/>
    </xf>
    <xf numFmtId="0" fontId="13" fillId="4" borderId="38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left" vertical="center" wrapText="1"/>
    </xf>
    <xf numFmtId="0" fontId="27" fillId="4" borderId="39" xfId="0" applyFont="1" applyFill="1" applyBorder="1" applyAlignment="1">
      <alignment horizontal="right" vertical="center" wrapText="1"/>
    </xf>
    <xf numFmtId="0" fontId="13" fillId="4" borderId="39" xfId="0" applyFont="1" applyFill="1" applyBorder="1" applyAlignment="1">
      <alignment horizontal="right" vertical="center" wrapText="1"/>
    </xf>
    <xf numFmtId="0" fontId="13" fillId="4" borderId="39" xfId="0" applyFont="1" applyFill="1" applyBorder="1" applyAlignment="1">
      <alignment horizontal="center" vertical="center" wrapText="1"/>
    </xf>
    <xf numFmtId="10" fontId="28" fillId="4" borderId="39" xfId="0" applyNumberFormat="1" applyFont="1" applyFill="1" applyBorder="1" applyAlignment="1">
      <alignment horizontal="center" vertical="center" wrapText="1"/>
    </xf>
    <xf numFmtId="10" fontId="28" fillId="4" borderId="40" xfId="0" applyNumberFormat="1" applyFont="1" applyFill="1" applyBorder="1" applyAlignment="1">
      <alignment horizontal="center" vertical="center" wrapText="1"/>
    </xf>
    <xf numFmtId="10" fontId="28" fillId="3" borderId="39" xfId="0" applyNumberFormat="1" applyFont="1" applyFill="1" applyBorder="1" applyAlignment="1">
      <alignment horizontal="center" vertical="center" wrapText="1"/>
    </xf>
    <xf numFmtId="14" fontId="28" fillId="4" borderId="4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4" fontId="3" fillId="3" borderId="42" xfId="0" applyNumberFormat="1" applyFont="1" applyFill="1" applyBorder="1" applyAlignment="1">
      <alignment horizontal="center" vertical="center" wrapText="1"/>
    </xf>
    <xf numFmtId="14" fontId="2" fillId="6" borderId="19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0" fillId="0" borderId="0" xfId="0" applyNumberFormat="1">
      <alignment vertical="center"/>
    </xf>
    <xf numFmtId="0" fontId="34" fillId="0" borderId="0" xfId="0" applyFont="1">
      <alignment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right" vertical="center" wrapText="1"/>
    </xf>
    <xf numFmtId="0" fontId="11" fillId="9" borderId="1" xfId="0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6" fillId="2" borderId="43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right" vertical="center" wrapText="1"/>
    </xf>
    <xf numFmtId="0" fontId="14" fillId="3" borderId="19" xfId="0" applyFont="1" applyFill="1" applyBorder="1" applyAlignment="1">
      <alignment horizontal="right" vertical="center" wrapText="1"/>
    </xf>
    <xf numFmtId="10" fontId="17" fillId="3" borderId="19" xfId="0" applyNumberFormat="1" applyFont="1" applyFill="1" applyBorder="1" applyAlignment="1">
      <alignment horizontal="center" vertical="center" wrapText="1"/>
    </xf>
    <xf numFmtId="14" fontId="17" fillId="3" borderId="19" xfId="0" applyNumberFormat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right" vertical="center" wrapText="1"/>
    </xf>
    <xf numFmtId="0" fontId="14" fillId="4" borderId="21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right" vertical="center" wrapText="1"/>
    </xf>
    <xf numFmtId="10" fontId="17" fillId="4" borderId="19" xfId="0" applyNumberFormat="1" applyFont="1" applyFill="1" applyBorder="1" applyAlignment="1">
      <alignment horizontal="center" vertical="center" wrapText="1"/>
    </xf>
    <xf numFmtId="14" fontId="17" fillId="4" borderId="19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righ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right" vertical="center" wrapText="1"/>
    </xf>
    <xf numFmtId="0" fontId="14" fillId="5" borderId="19" xfId="0" applyFont="1" applyFill="1" applyBorder="1" applyAlignment="1">
      <alignment horizontal="right" vertical="center" wrapText="1"/>
    </xf>
    <xf numFmtId="10" fontId="17" fillId="5" borderId="19" xfId="0" applyNumberFormat="1" applyFont="1" applyFill="1" applyBorder="1" applyAlignment="1">
      <alignment horizontal="center" vertical="center" wrapText="1"/>
    </xf>
    <xf numFmtId="14" fontId="17" fillId="5" borderId="19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right" vertical="center" wrapText="1"/>
    </xf>
    <xf numFmtId="0" fontId="14" fillId="6" borderId="21" xfId="0" applyFont="1" applyFill="1" applyBorder="1" applyAlignment="1">
      <alignment horizontal="left" vertical="center" wrapText="1"/>
    </xf>
    <xf numFmtId="0" fontId="14" fillId="6" borderId="19" xfId="0" applyFont="1" applyFill="1" applyBorder="1" applyAlignment="1">
      <alignment horizontal="left" vertical="center" wrapText="1"/>
    </xf>
    <xf numFmtId="0" fontId="16" fillId="6" borderId="19" xfId="0" applyFont="1" applyFill="1" applyBorder="1" applyAlignment="1">
      <alignment horizontal="right" vertical="center" wrapText="1"/>
    </xf>
    <xf numFmtId="0" fontId="14" fillId="6" borderId="19" xfId="0" applyFont="1" applyFill="1" applyBorder="1" applyAlignment="1">
      <alignment horizontal="right" vertical="center" wrapText="1"/>
    </xf>
    <xf numFmtId="10" fontId="17" fillId="6" borderId="19" xfId="0" applyNumberFormat="1" applyFont="1" applyFill="1" applyBorder="1" applyAlignment="1">
      <alignment horizontal="center" vertical="center" wrapText="1"/>
    </xf>
    <xf numFmtId="14" fontId="17" fillId="6" borderId="19" xfId="0" applyNumberFormat="1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right" vertical="center" wrapText="1"/>
    </xf>
    <xf numFmtId="0" fontId="14" fillId="4" borderId="0" xfId="0" applyFont="1" applyFill="1" applyAlignment="1">
      <alignment horizontal="right" vertical="center" wrapText="1"/>
    </xf>
    <xf numFmtId="10" fontId="17" fillId="4" borderId="23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right" vertical="center" wrapText="1"/>
    </xf>
    <xf numFmtId="0" fontId="21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176" fontId="4" fillId="7" borderId="1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31" fillId="8" borderId="1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2" fillId="5" borderId="44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 wrapText="1"/>
    </xf>
    <xf numFmtId="0" fontId="2" fillId="4" borderId="44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center" vertical="center" wrapText="1"/>
    </xf>
    <xf numFmtId="10" fontId="3" fillId="4" borderId="25" xfId="0" applyNumberFormat="1" applyFont="1" applyFill="1" applyBorder="1" applyAlignment="1">
      <alignment horizontal="center" vertical="center" wrapText="1"/>
    </xf>
    <xf numFmtId="14" fontId="3" fillId="4" borderId="25" xfId="0" applyNumberFormat="1" applyFont="1" applyFill="1" applyBorder="1" applyAlignment="1">
      <alignment horizontal="center" vertical="center" wrapText="1"/>
    </xf>
    <xf numFmtId="0" fontId="31" fillId="8" borderId="0" xfId="0" applyFont="1" applyFill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/>
    <xf numFmtId="177" fontId="3" fillId="5" borderId="19" xfId="0" applyNumberFormat="1" applyFont="1" applyFill="1" applyBorder="1" applyAlignment="1">
      <alignment horizontal="center" vertical="center" wrapText="1"/>
    </xf>
    <xf numFmtId="177" fontId="3" fillId="3" borderId="19" xfId="0" applyNumberFormat="1" applyFont="1" applyFill="1" applyBorder="1" applyAlignment="1">
      <alignment horizontal="center" vertical="center" wrapText="1"/>
    </xf>
    <xf numFmtId="177" fontId="3" fillId="4" borderId="25" xfId="0" applyNumberFormat="1" applyFont="1" applyFill="1" applyBorder="1" applyAlignment="1">
      <alignment horizontal="center" vertical="center" wrapText="1"/>
    </xf>
    <xf numFmtId="177" fontId="3" fillId="4" borderId="19" xfId="0" applyNumberFormat="1" applyFont="1" applyFill="1" applyBorder="1" applyAlignment="1">
      <alignment horizontal="center" vertical="center" wrapText="1"/>
    </xf>
    <xf numFmtId="177" fontId="3" fillId="6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10" borderId="2" xfId="0" applyFont="1" applyFill="1" applyBorder="1" applyAlignment="1">
      <alignment horizontal="left" vertical="center" wrapText="1"/>
    </xf>
    <xf numFmtId="0" fontId="2" fillId="10" borderId="4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right" vertical="center" wrapText="1"/>
    </xf>
    <xf numFmtId="10" fontId="3" fillId="10" borderId="1" xfId="0" applyNumberFormat="1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right" vertical="center"/>
    </xf>
    <xf numFmtId="0" fontId="25" fillId="2" borderId="28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1" fillId="7" borderId="8" xfId="0" applyFont="1" applyFill="1" applyBorder="1" applyAlignment="1">
      <alignment horizontal="center" vertical="center" wrapText="1"/>
    </xf>
    <xf numFmtId="0" fontId="31" fillId="7" borderId="2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>
      <alignment vertical="center"/>
    </xf>
    <xf numFmtId="0" fontId="0" fillId="0" borderId="0" xfId="0" applyAlignment="1"/>
    <xf numFmtId="0" fontId="31" fillId="8" borderId="23" xfId="0" applyFont="1" applyFill="1" applyBorder="1" applyAlignment="1">
      <alignment horizontal="center" vertical="center" wrapText="1"/>
    </xf>
    <xf numFmtId="0" fontId="0" fillId="0" borderId="22" xfId="0" applyBorder="1" applyAlignment="1"/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</cellXfs>
  <cellStyles count="1">
    <cellStyle name="一般" xfId="0" builtinId="0"/>
  </cellStyles>
  <dxfs count="3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CCFF"/>
      <color rgb="FFFFE89F"/>
      <color rgb="FFBF9000"/>
      <color rgb="FFDAF2D0"/>
      <color rgb="FFDAE9FF"/>
      <color rgb="FF9966FF"/>
      <color rgb="FFEDEADD"/>
      <color rgb="FFEFF9EB"/>
      <color rgb="FFFCECE4"/>
      <color rgb="FFC050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3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13.png"/><Relationship Id="rId6" Type="http://schemas.openxmlformats.org/officeDocument/2006/relationships/image" Target="../media/image9.png"/><Relationship Id="rId5" Type="http://schemas.openxmlformats.org/officeDocument/2006/relationships/image" Target="../media/image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206403</xdr:colOff>
      <xdr:row>23</xdr:row>
      <xdr:rowOff>201556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DABD0F5-DDC7-4255-BC43-29807888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9055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206403</xdr:colOff>
      <xdr:row>44</xdr:row>
      <xdr:rowOff>201555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868980C-DD7D-4203-85E8-661D5CBE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033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206403</xdr:colOff>
      <xdr:row>72</xdr:row>
      <xdr:rowOff>201558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41EAB21-C322-488F-B118-15857EC9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77962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204788</xdr:rowOff>
    </xdr:from>
    <xdr:to>
      <xdr:col>1</xdr:col>
      <xdr:colOff>206403</xdr:colOff>
      <xdr:row>93</xdr:row>
      <xdr:rowOff>9574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667587D-8E49-4DD7-9C97-AB599E67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080038"/>
          <a:ext cx="206403" cy="206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206403</xdr:colOff>
      <xdr:row>112</xdr:row>
      <xdr:rowOff>201557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D9C656F0-7A28-436D-B63B-4EB62029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5900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206403</xdr:colOff>
      <xdr:row>116</xdr:row>
      <xdr:rowOff>201557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4EDA9AF4-8E7B-431F-AFF9-63B5D1AF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220912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206403</xdr:colOff>
      <xdr:row>120</xdr:row>
      <xdr:rowOff>201557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1C82BD20-2933-4168-A9B9-DE90890A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034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206403</xdr:colOff>
      <xdr:row>135</xdr:row>
      <xdr:rowOff>201557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FA493DF7-A326-4F58-914D-102150E72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923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206403</xdr:colOff>
      <xdr:row>136</xdr:row>
      <xdr:rowOff>201555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7258C3EB-78DA-406E-9CDC-40F77D77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130250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9525</xdr:rowOff>
    </xdr:from>
    <xdr:to>
      <xdr:col>1</xdr:col>
      <xdr:colOff>206403</xdr:colOff>
      <xdr:row>141</xdr:row>
      <xdr:rowOff>8038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D865188F-3782-45C8-9F52-76D32667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965275"/>
          <a:ext cx="206403" cy="205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206403</xdr:colOff>
      <xdr:row>142</xdr:row>
      <xdr:rowOff>201559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235E8D50-B20E-414C-A701-077AC47E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36850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206403</xdr:colOff>
      <xdr:row>143</xdr:row>
      <xdr:rowOff>201555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958284C6-756A-4466-A728-BBC8E5B4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574876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206403</xdr:colOff>
      <xdr:row>146</xdr:row>
      <xdr:rowOff>201558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E998FA23-019C-47FA-8DBF-A06C52DA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819400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206403</xdr:colOff>
      <xdr:row>148</xdr:row>
      <xdr:rowOff>11057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C135D90A-73D3-46AB-8A20-0E53F80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84003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211538</xdr:colOff>
      <xdr:row>53</xdr:row>
      <xdr:rowOff>7418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46182DF-FAF1-4454-B914-FFCE79B3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271250"/>
          <a:ext cx="211538" cy="22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211538</xdr:colOff>
      <xdr:row>72</xdr:row>
      <xdr:rowOff>7416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2430FF82-6273-419A-81E5-0EA9D54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573250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211538</xdr:colOff>
      <xdr:row>74</xdr:row>
      <xdr:rowOff>7413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4CB20FB2-78BF-4F29-98D3-255A7F0F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986000"/>
          <a:ext cx="211538" cy="223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211538</xdr:colOff>
      <xdr:row>77</xdr:row>
      <xdr:rowOff>7737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4948F5D6-F171-404E-8E42-9D756370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398750"/>
          <a:ext cx="211538" cy="223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211538</xdr:colOff>
      <xdr:row>80</xdr:row>
      <xdr:rowOff>7416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326D9FD-54BF-49F7-8A46-6F6C0841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0178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211538</xdr:colOff>
      <xdr:row>87</xdr:row>
      <xdr:rowOff>7416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921EEF6-49D6-4FF8-8B98-4A52F7AE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25612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211538</xdr:colOff>
      <xdr:row>90</xdr:row>
      <xdr:rowOff>7419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96AEBDD-591A-40D7-A5B6-EB1E3A6D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6688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20374</xdr:rowOff>
    </xdr:from>
    <xdr:to>
      <xdr:col>1</xdr:col>
      <xdr:colOff>211538</xdr:colOff>
      <xdr:row>92</xdr:row>
      <xdr:rowOff>7291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051CD09C-DB60-420C-9665-7669A776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895624"/>
          <a:ext cx="211538" cy="203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211538</xdr:colOff>
      <xdr:row>98</xdr:row>
      <xdr:rowOff>7417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ACF9963F-9328-4B52-A281-2BFE0814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700750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195791</xdr:colOff>
      <xdr:row>105</xdr:row>
      <xdr:rowOff>211592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8AAE4C2A-CCAA-4E49-9C72-6148F9F0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3368000"/>
          <a:ext cx="195791" cy="21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201082</xdr:colOff>
      <xdr:row>114</xdr:row>
      <xdr:rowOff>208253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FBD24ED0-6383-4CB5-A316-B712D446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5283583"/>
          <a:ext cx="201082" cy="208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204379</xdr:colOff>
      <xdr:row>119</xdr:row>
      <xdr:rowOff>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3B575E8-DEA0-404E-B862-E1F895A2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6130250"/>
          <a:ext cx="204379" cy="211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201082</xdr:colOff>
      <xdr:row>119</xdr:row>
      <xdr:rowOff>208255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5A5EFAB6-A372-4F5A-9E2B-B3B14DD5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6341917"/>
          <a:ext cx="201082" cy="208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211538</xdr:colOff>
      <xdr:row>122</xdr:row>
      <xdr:rowOff>7416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A3FC9075-EEBC-4A47-8CF2-C64DEAB0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241000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211538</xdr:colOff>
      <xdr:row>123</xdr:row>
      <xdr:rowOff>7417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8FDCE8B0-15D8-4128-A806-46576A43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653750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1</xdr:rowOff>
    </xdr:from>
    <xdr:to>
      <xdr:col>1</xdr:col>
      <xdr:colOff>204375</xdr:colOff>
      <xdr:row>125</xdr:row>
      <xdr:rowOff>0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CC9AF1C9-5C9D-4055-9069-16E2FD93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7611918"/>
          <a:ext cx="204375" cy="21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209603</xdr:rowOff>
    </xdr:from>
    <xdr:to>
      <xdr:col>1</xdr:col>
      <xdr:colOff>211538</xdr:colOff>
      <xdr:row>137</xdr:row>
      <xdr:rowOff>203683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431BEFF6-ABBC-4CCD-BD90-19DEA2A6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0573186"/>
          <a:ext cx="211538" cy="205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211538</xdr:colOff>
      <xdr:row>167</xdr:row>
      <xdr:rowOff>6711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BF0B32C0-BA1E-4A8A-834B-22542A18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480250"/>
          <a:ext cx="211538" cy="21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211538</xdr:colOff>
      <xdr:row>186</xdr:row>
      <xdr:rowOff>28582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C8BF1625-EF23-4BE5-AA68-DCCA9B5C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09975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206403</xdr:colOff>
      <xdr:row>169</xdr:row>
      <xdr:rowOff>8235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D956BFDC-A202-41F1-BD2D-820AD536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861250"/>
          <a:ext cx="206403" cy="210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206403</xdr:colOff>
      <xdr:row>170</xdr:row>
      <xdr:rowOff>11410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141A5582-4137-4122-BA5A-9593D424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051750"/>
          <a:ext cx="206403" cy="21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206403</xdr:colOff>
      <xdr:row>173</xdr:row>
      <xdr:rowOff>1127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280598ED-EF03-4C2E-B7CA-13CFBEC5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655000"/>
          <a:ext cx="206403" cy="207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206403</xdr:colOff>
      <xdr:row>173</xdr:row>
      <xdr:rowOff>202213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43E20295-0910-4C47-AE5C-15141CB1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861376"/>
          <a:ext cx="206403" cy="207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206403</xdr:colOff>
      <xdr:row>174</xdr:row>
      <xdr:rowOff>201558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BCB057EF-0B41-43E4-B414-9DB550C0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067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206403</xdr:colOff>
      <xdr:row>175</xdr:row>
      <xdr:rowOff>198734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313B7BF6-FE86-4D67-8C02-D94365B5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274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206403</xdr:colOff>
      <xdr:row>177</xdr:row>
      <xdr:rowOff>201557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2A9804E2-E385-4097-92D9-C39E5A13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686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206403</xdr:colOff>
      <xdr:row>179</xdr:row>
      <xdr:rowOff>8284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0BC2278B-8F51-4F65-8DF5-F6D67C83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877376"/>
          <a:ext cx="206403" cy="21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206403</xdr:colOff>
      <xdr:row>184</xdr:row>
      <xdr:rowOff>30108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945FA8B4-9002-4A03-9459-E2FDE0C7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687000"/>
          <a:ext cx="206403" cy="215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206403</xdr:colOff>
      <xdr:row>188</xdr:row>
      <xdr:rowOff>201557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9C1E9C38-9FBF-41BA-9D14-440551B6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718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1</xdr:rowOff>
    </xdr:from>
    <xdr:to>
      <xdr:col>1</xdr:col>
      <xdr:colOff>209349</xdr:colOff>
      <xdr:row>68</xdr:row>
      <xdr:rowOff>7784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E620F3BD-A8E0-4C44-8822-9D521CE2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747751"/>
          <a:ext cx="209349" cy="21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207448</xdr:colOff>
      <xdr:row>81</xdr:row>
      <xdr:rowOff>201713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6C300AD3-D080-4D78-BB3B-AEF619D8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43062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207448</xdr:colOff>
      <xdr:row>94</xdr:row>
      <xdr:rowOff>201712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DC409206-1517-4A0E-9F09-D546F051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288000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211538</xdr:colOff>
      <xdr:row>98</xdr:row>
      <xdr:rowOff>8521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8574FE96-25ED-4560-A799-C2B18950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700750"/>
          <a:ext cx="211538" cy="22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9525</xdr:rowOff>
    </xdr:from>
    <xdr:to>
      <xdr:col>1</xdr:col>
      <xdr:colOff>207448</xdr:colOff>
      <xdr:row>100</xdr:row>
      <xdr:rowOff>202331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F0131354-8A86-4D23-BD9E-48C69B0C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123025"/>
          <a:ext cx="207448" cy="198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206403</xdr:colOff>
      <xdr:row>154</xdr:row>
      <xdr:rowOff>201557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A23AA084-6126-4E08-A9D8-6964E4CB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8450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206403</xdr:colOff>
      <xdr:row>165</xdr:row>
      <xdr:rowOff>202613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C767947A-390F-4523-A4C2-FF377C75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289750"/>
          <a:ext cx="206403" cy="199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211538</xdr:colOff>
      <xdr:row>53</xdr:row>
      <xdr:rowOff>8523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8C7BB93E-AC78-4DBB-968C-03CA6C51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271250"/>
          <a:ext cx="211538" cy="224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207448</xdr:colOff>
      <xdr:row>66</xdr:row>
      <xdr:rowOff>201712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7E7F3359-F530-4AED-93B7-8F592924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54137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210404</xdr:colOff>
      <xdr:row>187</xdr:row>
      <xdr:rowOff>201429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187CF459-03BC-478F-91E3-90CACD13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512500"/>
          <a:ext cx="210404" cy="204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206403</xdr:colOff>
      <xdr:row>13</xdr:row>
      <xdr:rowOff>201557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7261F0CF-4222-4C68-A91F-65625E40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048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206403</xdr:colOff>
      <xdr:row>19</xdr:row>
      <xdr:rowOff>201555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96A426DB-FABB-4D97-AB3F-179001C3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080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206403</xdr:colOff>
      <xdr:row>35</xdr:row>
      <xdr:rowOff>201556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01190223-6FD4-4642-B6CB-E0E09C12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382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206403</xdr:colOff>
      <xdr:row>84</xdr:row>
      <xdr:rowOff>201553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478E454B-551B-43B8-A8F3-B3EBF0F2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843376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202882</xdr:rowOff>
    </xdr:from>
    <xdr:to>
      <xdr:col>1</xdr:col>
      <xdr:colOff>211538</xdr:colOff>
      <xdr:row>186</xdr:row>
      <xdr:rowOff>207356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id="{2DCF2929-7BB0-452F-B304-E3B7ACFC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302632"/>
          <a:ext cx="211538" cy="211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211538</xdr:colOff>
      <xdr:row>71</xdr:row>
      <xdr:rowOff>7416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54F3FDC1-235A-4FA0-BCF6-22A76107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3668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206403</xdr:colOff>
      <xdr:row>117</xdr:row>
      <xdr:rowOff>201558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B891950D-3CEB-4A21-8CD7-A3F471FD8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24155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206403</xdr:colOff>
      <xdr:row>15</xdr:row>
      <xdr:rowOff>201556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C0D8D434-31EF-4FBE-A6BA-A65920C7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2545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206403</xdr:colOff>
      <xdr:row>34</xdr:row>
      <xdr:rowOff>201555</xdr:rowOff>
    </xdr:to>
    <xdr:pic>
      <xdr:nvPicPr>
        <xdr:cNvPr id="67" name="圖片 66">
          <a:extLst>
            <a:ext uri="{FF2B5EF4-FFF2-40B4-BE49-F238E27FC236}">
              <a16:creationId xmlns:a16="http://schemas.microsoft.com/office/drawing/2014/main" id="{9307AD91-42F0-4745-9B64-C3F7972F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175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206403</xdr:colOff>
      <xdr:row>102</xdr:row>
      <xdr:rowOff>474</xdr:rowOff>
    </xdr:to>
    <xdr:pic>
      <xdr:nvPicPr>
        <xdr:cNvPr id="68" name="圖片 67">
          <a:extLst>
            <a:ext uri="{FF2B5EF4-FFF2-40B4-BE49-F238E27FC236}">
              <a16:creationId xmlns:a16="http://schemas.microsoft.com/office/drawing/2014/main" id="{A13386B8-C107-47FF-A2B1-FC455E0D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319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206403</xdr:colOff>
      <xdr:row>51</xdr:row>
      <xdr:rowOff>201556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38011222-53E7-4283-B241-A135B3D7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064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206403</xdr:colOff>
      <xdr:row>60</xdr:row>
      <xdr:rowOff>201556</xdr:rowOff>
    </xdr:to>
    <xdr:pic>
      <xdr:nvPicPr>
        <xdr:cNvPr id="70" name="圖片 69">
          <a:extLst>
            <a:ext uri="{FF2B5EF4-FFF2-40B4-BE49-F238E27FC236}">
              <a16:creationId xmlns:a16="http://schemas.microsoft.com/office/drawing/2014/main" id="{6A71A5D1-E813-4E80-BAC0-3784DABA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5095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206403</xdr:colOff>
      <xdr:row>27</xdr:row>
      <xdr:rowOff>201555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1B07B017-D060-49D8-AACE-F08840B2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731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206403</xdr:colOff>
      <xdr:row>47</xdr:row>
      <xdr:rowOff>201557</xdr:rowOff>
    </xdr:to>
    <xdr:pic>
      <xdr:nvPicPr>
        <xdr:cNvPr id="73" name="圖片 72">
          <a:extLst>
            <a:ext uri="{FF2B5EF4-FFF2-40B4-BE49-F238E27FC236}">
              <a16:creationId xmlns:a16="http://schemas.microsoft.com/office/drawing/2014/main" id="{B829BB1E-17B1-48F6-9B21-1F995E27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445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206403</xdr:colOff>
      <xdr:row>83</xdr:row>
      <xdr:rowOff>201557</xdr:rowOff>
    </xdr:to>
    <xdr:pic>
      <xdr:nvPicPr>
        <xdr:cNvPr id="74" name="圖片 73">
          <a:extLst>
            <a:ext uri="{FF2B5EF4-FFF2-40B4-BE49-F238E27FC236}">
              <a16:creationId xmlns:a16="http://schemas.microsoft.com/office/drawing/2014/main" id="{0961C986-7048-4B31-AC7A-70392250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6370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206403</xdr:colOff>
      <xdr:row>176</xdr:row>
      <xdr:rowOff>201907</xdr:rowOff>
    </xdr:to>
    <xdr:pic>
      <xdr:nvPicPr>
        <xdr:cNvPr id="75" name="圖片 74">
          <a:extLst>
            <a:ext uri="{FF2B5EF4-FFF2-40B4-BE49-F238E27FC236}">
              <a16:creationId xmlns:a16="http://schemas.microsoft.com/office/drawing/2014/main" id="{893C6811-A0A5-4F30-B9F5-8F1FB285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480500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206403</xdr:colOff>
      <xdr:row>102</xdr:row>
      <xdr:rowOff>201555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CEE3DFA4-1B03-42C2-8A23-9D71642A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526250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206403</xdr:colOff>
      <xdr:row>185</xdr:row>
      <xdr:rowOff>11058</xdr:rowOff>
    </xdr:to>
    <xdr:pic>
      <xdr:nvPicPr>
        <xdr:cNvPr id="77" name="圖片 76">
          <a:extLst>
            <a:ext uri="{FF2B5EF4-FFF2-40B4-BE49-F238E27FC236}">
              <a16:creationId xmlns:a16="http://schemas.microsoft.com/office/drawing/2014/main" id="{B225E3BD-D536-4545-AD4D-8E78AA5E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89337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206403</xdr:colOff>
      <xdr:row>179</xdr:row>
      <xdr:rowOff>202313</xdr:rowOff>
    </xdr:to>
    <xdr:pic>
      <xdr:nvPicPr>
        <xdr:cNvPr id="78" name="圖片 77">
          <a:extLst>
            <a:ext uri="{FF2B5EF4-FFF2-40B4-BE49-F238E27FC236}">
              <a16:creationId xmlns:a16="http://schemas.microsoft.com/office/drawing/2014/main" id="{AC4BC99F-06CC-4E27-92F9-F486CAD7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067876"/>
          <a:ext cx="206403" cy="207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206403</xdr:colOff>
      <xdr:row>172</xdr:row>
      <xdr:rowOff>776</xdr:rowOff>
    </xdr:to>
    <xdr:pic>
      <xdr:nvPicPr>
        <xdr:cNvPr id="79" name="圖片 78">
          <a:extLst>
            <a:ext uri="{FF2B5EF4-FFF2-40B4-BE49-F238E27FC236}">
              <a16:creationId xmlns:a16="http://schemas.microsoft.com/office/drawing/2014/main" id="{6A9DE17A-3ACC-4EB6-B6F3-A3A8340D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448626"/>
          <a:ext cx="206403" cy="201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206403</xdr:colOff>
      <xdr:row>161</xdr:row>
      <xdr:rowOff>21640</xdr:rowOff>
    </xdr:to>
    <xdr:pic>
      <xdr:nvPicPr>
        <xdr:cNvPr id="80" name="圖片 79">
          <a:extLst>
            <a:ext uri="{FF2B5EF4-FFF2-40B4-BE49-F238E27FC236}">
              <a16:creationId xmlns:a16="http://schemas.microsoft.com/office/drawing/2014/main" id="{83DA5E58-C7F8-4524-BB24-32A49B89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1289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206403</xdr:colOff>
      <xdr:row>152</xdr:row>
      <xdr:rowOff>11057</xdr:rowOff>
    </xdr:to>
    <xdr:pic>
      <xdr:nvPicPr>
        <xdr:cNvPr id="81" name="圖片 80">
          <a:extLst>
            <a:ext uri="{FF2B5EF4-FFF2-40B4-BE49-F238E27FC236}">
              <a16:creationId xmlns:a16="http://schemas.microsoft.com/office/drawing/2014/main" id="{8055DAB8-06FC-49A3-A487-2763FFBC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225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211538</xdr:colOff>
      <xdr:row>153</xdr:row>
      <xdr:rowOff>27877</xdr:rowOff>
    </xdr:to>
    <xdr:pic>
      <xdr:nvPicPr>
        <xdr:cNvPr id="82" name="圖片 81">
          <a:extLst>
            <a:ext uri="{FF2B5EF4-FFF2-40B4-BE49-F238E27FC236}">
              <a16:creationId xmlns:a16="http://schemas.microsoft.com/office/drawing/2014/main" id="{03387618-5D6F-415A-A091-C8FB6A3C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43225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206403</xdr:colOff>
      <xdr:row>105</xdr:row>
      <xdr:rowOff>12466</xdr:rowOff>
    </xdr:to>
    <xdr:pic>
      <xdr:nvPicPr>
        <xdr:cNvPr id="83" name="圖片 82">
          <a:extLst>
            <a:ext uri="{FF2B5EF4-FFF2-40B4-BE49-F238E27FC236}">
              <a16:creationId xmlns:a16="http://schemas.microsoft.com/office/drawing/2014/main" id="{926C41F8-15A0-47E0-9FA4-0CDD3899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9390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206403</xdr:colOff>
      <xdr:row>123</xdr:row>
      <xdr:rowOff>201556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D19F28E4-3A2F-4E93-B836-66B9D1C4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860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195791</xdr:colOff>
      <xdr:row>131</xdr:row>
      <xdr:rowOff>202777</xdr:rowOff>
    </xdr:to>
    <xdr:pic>
      <xdr:nvPicPr>
        <xdr:cNvPr id="85" name="圖片 84">
          <a:extLst>
            <a:ext uri="{FF2B5EF4-FFF2-40B4-BE49-F238E27FC236}">
              <a16:creationId xmlns:a16="http://schemas.microsoft.com/office/drawing/2014/main" id="{FDB38B25-598C-4BD9-8A43-8BC6B813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9093583"/>
          <a:ext cx="195791" cy="202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211538</xdr:colOff>
      <xdr:row>81</xdr:row>
      <xdr:rowOff>7418</xdr:rowOff>
    </xdr:to>
    <xdr:pic>
      <xdr:nvPicPr>
        <xdr:cNvPr id="86" name="圖片 85">
          <a:extLst>
            <a:ext uri="{FF2B5EF4-FFF2-40B4-BE49-F238E27FC236}">
              <a16:creationId xmlns:a16="http://schemas.microsoft.com/office/drawing/2014/main" id="{CD4E94BD-922F-4C99-B5DA-3FB8464D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224250"/>
          <a:ext cx="211538" cy="22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211538</xdr:colOff>
      <xdr:row>65</xdr:row>
      <xdr:rowOff>7418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205CE5E9-6696-4A22-8F18-A34E65DD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12862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211538</xdr:colOff>
      <xdr:row>54</xdr:row>
      <xdr:rowOff>7417</xdr:rowOff>
    </xdr:to>
    <xdr:pic>
      <xdr:nvPicPr>
        <xdr:cNvPr id="88" name="圖片 87">
          <a:extLst>
            <a:ext uri="{FF2B5EF4-FFF2-40B4-BE49-F238E27FC236}">
              <a16:creationId xmlns:a16="http://schemas.microsoft.com/office/drawing/2014/main" id="{5B133D44-1B44-40C2-A914-797EC0EB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47762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211538</xdr:colOff>
      <xdr:row>37</xdr:row>
      <xdr:rowOff>7418</xdr:rowOff>
    </xdr:to>
    <xdr:pic>
      <xdr:nvPicPr>
        <xdr:cNvPr id="89" name="圖片 88">
          <a:extLst>
            <a:ext uri="{FF2B5EF4-FFF2-40B4-BE49-F238E27FC236}">
              <a16:creationId xmlns:a16="http://schemas.microsoft.com/office/drawing/2014/main" id="{86403566-6EC7-4E48-B21B-9E22CCF6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5883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211538</xdr:colOff>
      <xdr:row>59</xdr:row>
      <xdr:rowOff>7416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4630C766-0677-47D4-8165-8DAAAA1C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09675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9525</xdr:rowOff>
    </xdr:from>
    <xdr:to>
      <xdr:col>1</xdr:col>
      <xdr:colOff>207448</xdr:colOff>
      <xdr:row>78</xdr:row>
      <xdr:rowOff>202329</xdr:rowOff>
    </xdr:to>
    <xdr:pic>
      <xdr:nvPicPr>
        <xdr:cNvPr id="91" name="圖片 90">
          <a:extLst>
            <a:ext uri="{FF2B5EF4-FFF2-40B4-BE49-F238E27FC236}">
              <a16:creationId xmlns:a16="http://schemas.microsoft.com/office/drawing/2014/main" id="{E1CF3357-27DB-417B-B613-7D831223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821025"/>
          <a:ext cx="207448" cy="198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207448</xdr:colOff>
      <xdr:row>145</xdr:row>
      <xdr:rowOff>201713</xdr:rowOff>
    </xdr:to>
    <xdr:pic>
      <xdr:nvPicPr>
        <xdr:cNvPr id="92" name="圖片 91">
          <a:extLst>
            <a:ext uri="{FF2B5EF4-FFF2-40B4-BE49-F238E27FC236}">
              <a16:creationId xmlns:a16="http://schemas.microsoft.com/office/drawing/2014/main" id="{C7545A50-5EE4-4384-88BD-8BFC04EF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98762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207448</xdr:colOff>
      <xdr:row>129</xdr:row>
      <xdr:rowOff>201713</xdr:rowOff>
    </xdr:to>
    <xdr:pic>
      <xdr:nvPicPr>
        <xdr:cNvPr id="93" name="圖片 92">
          <a:extLst>
            <a:ext uri="{FF2B5EF4-FFF2-40B4-BE49-F238E27FC236}">
              <a16:creationId xmlns:a16="http://schemas.microsoft.com/office/drawing/2014/main" id="{66BAE639-AE12-4886-9741-3ED81A72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098376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207448</xdr:colOff>
      <xdr:row>128</xdr:row>
      <xdr:rowOff>201715</xdr:rowOff>
    </xdr:to>
    <xdr:pic>
      <xdr:nvPicPr>
        <xdr:cNvPr id="94" name="圖片 93">
          <a:extLst>
            <a:ext uri="{FF2B5EF4-FFF2-40B4-BE49-F238E27FC236}">
              <a16:creationId xmlns:a16="http://schemas.microsoft.com/office/drawing/2014/main" id="{02076FB1-03F1-466D-A6EC-DBC900FC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4892000"/>
          <a:ext cx="207448" cy="205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207448</xdr:colOff>
      <xdr:row>110</xdr:row>
      <xdr:rowOff>201712</xdr:rowOff>
    </xdr:to>
    <xdr:pic>
      <xdr:nvPicPr>
        <xdr:cNvPr id="95" name="圖片 94">
          <a:extLst>
            <a:ext uri="{FF2B5EF4-FFF2-40B4-BE49-F238E27FC236}">
              <a16:creationId xmlns:a16="http://schemas.microsoft.com/office/drawing/2014/main" id="{F2057138-96DB-46F2-933F-E6C7BF98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177250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207448</xdr:colOff>
      <xdr:row>109</xdr:row>
      <xdr:rowOff>201712</xdr:rowOff>
    </xdr:to>
    <xdr:pic>
      <xdr:nvPicPr>
        <xdr:cNvPr id="96" name="圖片 95">
          <a:extLst>
            <a:ext uri="{FF2B5EF4-FFF2-40B4-BE49-F238E27FC236}">
              <a16:creationId xmlns:a16="http://schemas.microsoft.com/office/drawing/2014/main" id="{A7F8DA97-9D80-46AF-ADAF-6271A3CD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097087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207448</xdr:colOff>
      <xdr:row>88</xdr:row>
      <xdr:rowOff>201713</xdr:rowOff>
    </xdr:to>
    <xdr:pic>
      <xdr:nvPicPr>
        <xdr:cNvPr id="97" name="圖片 96">
          <a:extLst>
            <a:ext uri="{FF2B5EF4-FFF2-40B4-BE49-F238E27FC236}">
              <a16:creationId xmlns:a16="http://schemas.microsoft.com/office/drawing/2014/main" id="{DFD64399-F6A5-4F15-8DCC-372D9E5C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462500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206403</xdr:colOff>
      <xdr:row>113</xdr:row>
      <xdr:rowOff>201555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E75F2D0A-1EAA-45F0-A90D-F8C1A88A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7963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206403</xdr:colOff>
      <xdr:row>133</xdr:row>
      <xdr:rowOff>201556</xdr:rowOff>
    </xdr:to>
    <xdr:pic>
      <xdr:nvPicPr>
        <xdr:cNvPr id="99" name="圖片 98">
          <a:extLst>
            <a:ext uri="{FF2B5EF4-FFF2-40B4-BE49-F238E27FC236}">
              <a16:creationId xmlns:a16="http://schemas.microsoft.com/office/drawing/2014/main" id="{238D6E68-59E5-4807-854F-BBC46F10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7175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207448</xdr:colOff>
      <xdr:row>144</xdr:row>
      <xdr:rowOff>201712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E6E5EA59-0CFA-4F5E-9F93-0B3CB50B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781250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207448</xdr:colOff>
      <xdr:row>163</xdr:row>
      <xdr:rowOff>202066</xdr:rowOff>
    </xdr:to>
    <xdr:pic>
      <xdr:nvPicPr>
        <xdr:cNvPr id="101" name="圖片 100">
          <a:extLst>
            <a:ext uri="{FF2B5EF4-FFF2-40B4-BE49-F238E27FC236}">
              <a16:creationId xmlns:a16="http://schemas.microsoft.com/office/drawing/2014/main" id="{3756DCD0-2B51-4CC8-ADFF-1B337170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1908750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1</xdr:rowOff>
    </xdr:from>
    <xdr:to>
      <xdr:col>1</xdr:col>
      <xdr:colOff>195791</xdr:colOff>
      <xdr:row>149</xdr:row>
      <xdr:rowOff>187159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FF263F3A-C705-4860-AF28-C130B38A7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3072918"/>
          <a:ext cx="195791" cy="187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1</xdr:rowOff>
    </xdr:from>
    <xdr:to>
      <xdr:col>1</xdr:col>
      <xdr:colOff>209484</xdr:colOff>
      <xdr:row>139</xdr:row>
      <xdr:rowOff>5292</xdr:rowOff>
    </xdr:to>
    <xdr:pic>
      <xdr:nvPicPr>
        <xdr:cNvPr id="103" name="圖片 102">
          <a:extLst>
            <a:ext uri="{FF2B5EF4-FFF2-40B4-BE49-F238E27FC236}">
              <a16:creationId xmlns:a16="http://schemas.microsoft.com/office/drawing/2014/main" id="{C3952ECB-BF67-435E-AFD8-19D7584C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0786918"/>
          <a:ext cx="209484" cy="216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206403</xdr:colOff>
      <xdr:row>183</xdr:row>
      <xdr:rowOff>8940</xdr:rowOff>
    </xdr:to>
    <xdr:pic>
      <xdr:nvPicPr>
        <xdr:cNvPr id="104" name="圖片 103">
          <a:extLst>
            <a:ext uri="{FF2B5EF4-FFF2-40B4-BE49-F238E27FC236}">
              <a16:creationId xmlns:a16="http://schemas.microsoft.com/office/drawing/2014/main" id="{BEFDED2C-58D3-4752-8BEA-FFD59D1E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480626"/>
          <a:ext cx="206403" cy="215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206403</xdr:colOff>
      <xdr:row>168</xdr:row>
      <xdr:rowOff>1883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9318D714-9467-43DA-8B66-210642B6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670750"/>
          <a:ext cx="206403" cy="210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195791</xdr:colOff>
      <xdr:row>150</xdr:row>
      <xdr:rowOff>202773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F13FFED5-0EF9-4F05-8EAC-843C4C67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3263417"/>
          <a:ext cx="195791" cy="202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206403</xdr:colOff>
      <xdr:row>20</xdr:row>
      <xdr:rowOff>201557</xdr:rowOff>
    </xdr:to>
    <xdr:pic>
      <xdr:nvPicPr>
        <xdr:cNvPr id="107" name="圖片 106">
          <a:extLst>
            <a:ext uri="{FF2B5EF4-FFF2-40B4-BE49-F238E27FC236}">
              <a16:creationId xmlns:a16="http://schemas.microsoft.com/office/drawing/2014/main" id="{959ED70B-F5B4-43CE-A54F-E859CC1E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2863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206403</xdr:colOff>
      <xdr:row>22</xdr:row>
      <xdr:rowOff>201556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0D9F5B17-BC3D-4E20-BB12-317B8EA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699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206403</xdr:colOff>
      <xdr:row>25</xdr:row>
      <xdr:rowOff>201556</xdr:rowOff>
    </xdr:to>
    <xdr:pic>
      <xdr:nvPicPr>
        <xdr:cNvPr id="109" name="圖片 108">
          <a:extLst>
            <a:ext uri="{FF2B5EF4-FFF2-40B4-BE49-F238E27FC236}">
              <a16:creationId xmlns:a16="http://schemas.microsoft.com/office/drawing/2014/main" id="{70687087-6508-4604-9513-BAE143AA0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3182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206403</xdr:colOff>
      <xdr:row>16</xdr:row>
      <xdr:rowOff>201555</xdr:rowOff>
    </xdr:to>
    <xdr:pic>
      <xdr:nvPicPr>
        <xdr:cNvPr id="110" name="圖片 109">
          <a:extLst>
            <a:ext uri="{FF2B5EF4-FFF2-40B4-BE49-F238E27FC236}">
              <a16:creationId xmlns:a16="http://schemas.microsoft.com/office/drawing/2014/main" id="{09CCA36E-96D3-4471-B362-5FB51A99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460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206397</xdr:colOff>
      <xdr:row>160</xdr:row>
      <xdr:rowOff>11026</xdr:rowOff>
    </xdr:to>
    <xdr:pic>
      <xdr:nvPicPr>
        <xdr:cNvPr id="111" name="圖片 110">
          <a:extLst>
            <a:ext uri="{FF2B5EF4-FFF2-40B4-BE49-F238E27FC236}">
              <a16:creationId xmlns:a16="http://schemas.microsoft.com/office/drawing/2014/main" id="{C28F344E-E99F-4DA0-B95F-FC13A911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1083250"/>
          <a:ext cx="206397" cy="220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211538</xdr:colOff>
      <xdr:row>191</xdr:row>
      <xdr:rowOff>22074</xdr:rowOff>
    </xdr:to>
    <xdr:pic>
      <xdr:nvPicPr>
        <xdr:cNvPr id="113" name="圖片 112">
          <a:extLst>
            <a:ext uri="{FF2B5EF4-FFF2-40B4-BE49-F238E27FC236}">
              <a16:creationId xmlns:a16="http://schemas.microsoft.com/office/drawing/2014/main" id="{D75B3AD5-2EB5-4751-B418-0715A562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7131626"/>
          <a:ext cx="211538" cy="214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1</xdr:rowOff>
    </xdr:from>
    <xdr:to>
      <xdr:col>1</xdr:col>
      <xdr:colOff>201082</xdr:colOff>
      <xdr:row>162</xdr:row>
      <xdr:rowOff>208593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EF6A8980-0ADA-4434-BCBF-FEE7AAC3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5935710"/>
          <a:ext cx="201082" cy="208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211538</xdr:colOff>
      <xdr:row>76</xdr:row>
      <xdr:rowOff>7420</xdr:rowOff>
    </xdr:to>
    <xdr:pic>
      <xdr:nvPicPr>
        <xdr:cNvPr id="115" name="圖片 114">
          <a:extLst>
            <a:ext uri="{FF2B5EF4-FFF2-40B4-BE49-F238E27FC236}">
              <a16:creationId xmlns:a16="http://schemas.microsoft.com/office/drawing/2014/main" id="{E6243885-CB4F-4B43-B863-4EB682C7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19237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211538</xdr:colOff>
      <xdr:row>62</xdr:row>
      <xdr:rowOff>7415</xdr:rowOff>
    </xdr:to>
    <xdr:pic>
      <xdr:nvPicPr>
        <xdr:cNvPr id="116" name="圖片 115">
          <a:extLst>
            <a:ext uri="{FF2B5EF4-FFF2-40B4-BE49-F238E27FC236}">
              <a16:creationId xmlns:a16="http://schemas.microsoft.com/office/drawing/2014/main" id="{E7FEE343-3A3B-4D40-9342-CA013051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715876"/>
          <a:ext cx="211538" cy="223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211538</xdr:colOff>
      <xdr:row>27</xdr:row>
      <xdr:rowOff>7418</xdr:rowOff>
    </xdr:to>
    <xdr:pic>
      <xdr:nvPicPr>
        <xdr:cNvPr id="117" name="圖片 116">
          <a:extLst>
            <a:ext uri="{FF2B5EF4-FFF2-40B4-BE49-F238E27FC236}">
              <a16:creationId xmlns:a16="http://schemas.microsoft.com/office/drawing/2014/main" id="{1181EC60-4DDD-4BDF-8FD0-5C2638F0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52462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211538</xdr:colOff>
      <xdr:row>181</xdr:row>
      <xdr:rowOff>197400</xdr:rowOff>
    </xdr:to>
    <xdr:pic>
      <xdr:nvPicPr>
        <xdr:cNvPr id="119" name="圖片 118">
          <a:extLst>
            <a:ext uri="{FF2B5EF4-FFF2-40B4-BE49-F238E27FC236}">
              <a16:creationId xmlns:a16="http://schemas.microsoft.com/office/drawing/2014/main" id="{6E4C1F58-E0AF-4317-9E37-C45320B9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274250"/>
          <a:ext cx="211538" cy="209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9525</xdr:rowOff>
    </xdr:from>
    <xdr:to>
      <xdr:col>1</xdr:col>
      <xdr:colOff>207448</xdr:colOff>
      <xdr:row>107</xdr:row>
      <xdr:rowOff>202332</xdr:rowOff>
    </xdr:to>
    <xdr:pic>
      <xdr:nvPicPr>
        <xdr:cNvPr id="120" name="圖片 119">
          <a:extLst>
            <a:ext uri="{FF2B5EF4-FFF2-40B4-BE49-F238E27FC236}">
              <a16:creationId xmlns:a16="http://schemas.microsoft.com/office/drawing/2014/main" id="{9E9FA916-182D-4085-AD54-9F98C673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0567651"/>
          <a:ext cx="207448" cy="198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206403</xdr:colOff>
      <xdr:row>111</xdr:row>
      <xdr:rowOff>201557</xdr:rowOff>
    </xdr:to>
    <xdr:pic>
      <xdr:nvPicPr>
        <xdr:cNvPr id="121" name="圖片 120">
          <a:extLst>
            <a:ext uri="{FF2B5EF4-FFF2-40B4-BE49-F238E27FC236}">
              <a16:creationId xmlns:a16="http://schemas.microsoft.com/office/drawing/2014/main" id="{E5C49457-8073-4C7D-9811-EA6503BD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383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206403</xdr:colOff>
      <xdr:row>69</xdr:row>
      <xdr:rowOff>201557</xdr:rowOff>
    </xdr:to>
    <xdr:pic>
      <xdr:nvPicPr>
        <xdr:cNvPr id="122" name="圖片 121">
          <a:extLst>
            <a:ext uri="{FF2B5EF4-FFF2-40B4-BE49-F238E27FC236}">
              <a16:creationId xmlns:a16="http://schemas.microsoft.com/office/drawing/2014/main" id="{8B0637DC-F62C-4B7F-8FC7-F80F1157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1605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206403</xdr:colOff>
      <xdr:row>33</xdr:row>
      <xdr:rowOff>201558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B379CAA0-8E76-4DB8-B785-FB163B11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96925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206403</xdr:colOff>
      <xdr:row>17</xdr:row>
      <xdr:rowOff>201558</xdr:rowOff>
    </xdr:to>
    <xdr:pic>
      <xdr:nvPicPr>
        <xdr:cNvPr id="124" name="圖片 123">
          <a:extLst>
            <a:ext uri="{FF2B5EF4-FFF2-40B4-BE49-F238E27FC236}">
              <a16:creationId xmlns:a16="http://schemas.microsoft.com/office/drawing/2014/main" id="{3A9AF7AE-3F41-48BF-8728-1C4B2FE9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6672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206403</xdr:colOff>
      <xdr:row>159</xdr:row>
      <xdr:rowOff>470</xdr:rowOff>
    </xdr:to>
    <xdr:pic>
      <xdr:nvPicPr>
        <xdr:cNvPr id="125" name="圖片 124">
          <a:extLst>
            <a:ext uri="{FF2B5EF4-FFF2-40B4-BE49-F238E27FC236}">
              <a16:creationId xmlns:a16="http://schemas.microsoft.com/office/drawing/2014/main" id="{5F0CEBD4-2946-44EE-9164-C06432AB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876876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206403</xdr:colOff>
      <xdr:row>155</xdr:row>
      <xdr:rowOff>201558</xdr:rowOff>
    </xdr:to>
    <xdr:pic>
      <xdr:nvPicPr>
        <xdr:cNvPr id="126" name="圖片 125">
          <a:extLst>
            <a:ext uri="{FF2B5EF4-FFF2-40B4-BE49-F238E27FC236}">
              <a16:creationId xmlns:a16="http://schemas.microsoft.com/office/drawing/2014/main" id="{E26DAFC1-FB15-4471-837D-7B2C0F04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05137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211538</xdr:colOff>
      <xdr:row>191</xdr:row>
      <xdr:rowOff>22074</xdr:rowOff>
    </xdr:to>
    <xdr:pic>
      <xdr:nvPicPr>
        <xdr:cNvPr id="127" name="圖片 126">
          <a:extLst>
            <a:ext uri="{FF2B5EF4-FFF2-40B4-BE49-F238E27FC236}">
              <a16:creationId xmlns:a16="http://schemas.microsoft.com/office/drawing/2014/main" id="{205130F1-F909-4226-A9FD-4E47E48B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7131626"/>
          <a:ext cx="211538" cy="214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211538</xdr:colOff>
      <xdr:row>140</xdr:row>
      <xdr:rowOff>7420</xdr:rowOff>
    </xdr:to>
    <xdr:pic>
      <xdr:nvPicPr>
        <xdr:cNvPr id="128" name="圖片 127">
          <a:extLst>
            <a:ext uri="{FF2B5EF4-FFF2-40B4-BE49-F238E27FC236}">
              <a16:creationId xmlns:a16="http://schemas.microsoft.com/office/drawing/2014/main" id="{7391138D-B391-49E3-BBCC-FA7524DD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7493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201082</xdr:colOff>
      <xdr:row>148</xdr:row>
      <xdr:rowOff>208253</xdr:rowOff>
    </xdr:to>
    <xdr:pic>
      <xdr:nvPicPr>
        <xdr:cNvPr id="129" name="圖片 128">
          <a:extLst>
            <a:ext uri="{FF2B5EF4-FFF2-40B4-BE49-F238E27FC236}">
              <a16:creationId xmlns:a16="http://schemas.microsoft.com/office/drawing/2014/main" id="{6218176D-3101-4AC7-9338-473E7DFD3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2882417"/>
          <a:ext cx="201082" cy="208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211538</xdr:colOff>
      <xdr:row>57</xdr:row>
      <xdr:rowOff>7417</xdr:rowOff>
    </xdr:to>
    <xdr:pic>
      <xdr:nvPicPr>
        <xdr:cNvPr id="130" name="圖片 129">
          <a:extLst>
            <a:ext uri="{FF2B5EF4-FFF2-40B4-BE49-F238E27FC236}">
              <a16:creationId xmlns:a16="http://schemas.microsoft.com/office/drawing/2014/main" id="{22EE8E8E-B7B1-4320-A060-243D8437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68400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211538</xdr:colOff>
      <xdr:row>41</xdr:row>
      <xdr:rowOff>7419</xdr:rowOff>
    </xdr:to>
    <xdr:pic>
      <xdr:nvPicPr>
        <xdr:cNvPr id="131" name="圖片 130">
          <a:extLst>
            <a:ext uri="{FF2B5EF4-FFF2-40B4-BE49-F238E27FC236}">
              <a16:creationId xmlns:a16="http://schemas.microsoft.com/office/drawing/2014/main" id="{07B443C6-C2F2-4E05-9B91-13D897DE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941387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211538</xdr:colOff>
      <xdr:row>46</xdr:row>
      <xdr:rowOff>7420</xdr:rowOff>
    </xdr:to>
    <xdr:pic>
      <xdr:nvPicPr>
        <xdr:cNvPr id="133" name="圖片 132">
          <a:extLst>
            <a:ext uri="{FF2B5EF4-FFF2-40B4-BE49-F238E27FC236}">
              <a16:creationId xmlns:a16="http://schemas.microsoft.com/office/drawing/2014/main" id="{75566FE1-7D2E-4C38-A94E-296416C7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23937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202696</xdr:colOff>
      <xdr:row>65</xdr:row>
      <xdr:rowOff>193120</xdr:rowOff>
    </xdr:to>
    <xdr:pic>
      <xdr:nvPicPr>
        <xdr:cNvPr id="134" name="圖片 133">
          <a:extLst>
            <a:ext uri="{FF2B5EF4-FFF2-40B4-BE49-F238E27FC236}">
              <a16:creationId xmlns:a16="http://schemas.microsoft.com/office/drawing/2014/main" id="{0E5BE82F-04AC-426E-8E4D-12B9AAC5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335000"/>
          <a:ext cx="19952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202696</xdr:colOff>
      <xdr:row>103</xdr:row>
      <xdr:rowOff>193120</xdr:rowOff>
    </xdr:to>
    <xdr:pic>
      <xdr:nvPicPr>
        <xdr:cNvPr id="135" name="圖片 134">
          <a:extLst>
            <a:ext uri="{FF2B5EF4-FFF2-40B4-BE49-F238E27FC236}">
              <a16:creationId xmlns:a16="http://schemas.microsoft.com/office/drawing/2014/main" id="{0CC70C39-E99D-4EFF-B18A-59712E33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732626"/>
          <a:ext cx="19952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206403</xdr:colOff>
      <xdr:row>164</xdr:row>
      <xdr:rowOff>201910</xdr:rowOff>
    </xdr:to>
    <xdr:pic>
      <xdr:nvPicPr>
        <xdr:cNvPr id="136" name="圖片 135">
          <a:extLst>
            <a:ext uri="{FF2B5EF4-FFF2-40B4-BE49-F238E27FC236}">
              <a16:creationId xmlns:a16="http://schemas.microsoft.com/office/drawing/2014/main" id="{14B1248E-85CA-4CFD-BB8D-49645E14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0992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206403</xdr:colOff>
      <xdr:row>99</xdr:row>
      <xdr:rowOff>201555</xdr:rowOff>
    </xdr:to>
    <xdr:pic>
      <xdr:nvPicPr>
        <xdr:cNvPr id="137" name="圖片 136">
          <a:extLst>
            <a:ext uri="{FF2B5EF4-FFF2-40B4-BE49-F238E27FC236}">
              <a16:creationId xmlns:a16="http://schemas.microsoft.com/office/drawing/2014/main" id="{02601A2A-A540-4749-8142-F0A2107B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907126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206403</xdr:colOff>
      <xdr:row>24</xdr:row>
      <xdr:rowOff>201557</xdr:rowOff>
    </xdr:to>
    <xdr:pic>
      <xdr:nvPicPr>
        <xdr:cNvPr id="138" name="圖片 137">
          <a:extLst>
            <a:ext uri="{FF2B5EF4-FFF2-40B4-BE49-F238E27FC236}">
              <a16:creationId xmlns:a16="http://schemas.microsoft.com/office/drawing/2014/main" id="{5D9C8F7B-AE3F-41AE-8A83-2D7A2F3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111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206403</xdr:colOff>
      <xdr:row>21</xdr:row>
      <xdr:rowOff>201557</xdr:rowOff>
    </xdr:to>
    <xdr:pic>
      <xdr:nvPicPr>
        <xdr:cNvPr id="139" name="圖片 138">
          <a:extLst>
            <a:ext uri="{FF2B5EF4-FFF2-40B4-BE49-F238E27FC236}">
              <a16:creationId xmlns:a16="http://schemas.microsoft.com/office/drawing/2014/main" id="{22F2034B-04E8-4CD7-B90D-042A0A4C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492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206403</xdr:colOff>
      <xdr:row>63</xdr:row>
      <xdr:rowOff>201557</xdr:rowOff>
    </xdr:to>
    <xdr:pic>
      <xdr:nvPicPr>
        <xdr:cNvPr id="140" name="圖片 139">
          <a:extLst>
            <a:ext uri="{FF2B5EF4-FFF2-40B4-BE49-F238E27FC236}">
              <a16:creationId xmlns:a16="http://schemas.microsoft.com/office/drawing/2014/main" id="{6C4EF29B-84D9-4B61-9168-F897D9F4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92225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206403</xdr:colOff>
      <xdr:row>130</xdr:row>
      <xdr:rowOff>201554</xdr:rowOff>
    </xdr:to>
    <xdr:pic>
      <xdr:nvPicPr>
        <xdr:cNvPr id="141" name="圖片 140">
          <a:extLst>
            <a:ext uri="{FF2B5EF4-FFF2-40B4-BE49-F238E27FC236}">
              <a16:creationId xmlns:a16="http://schemas.microsoft.com/office/drawing/2014/main" id="{6F34F9DC-EF28-41AF-A984-A751C76E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30475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206403</xdr:colOff>
      <xdr:row>126</xdr:row>
      <xdr:rowOff>201556</xdr:rowOff>
    </xdr:to>
    <xdr:pic>
      <xdr:nvPicPr>
        <xdr:cNvPr id="142" name="圖片 141">
          <a:extLst>
            <a:ext uri="{FF2B5EF4-FFF2-40B4-BE49-F238E27FC236}">
              <a16:creationId xmlns:a16="http://schemas.microsoft.com/office/drawing/2014/main" id="{CA8FCBB8-0446-473D-B6FC-F125D186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447925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206403</xdr:colOff>
      <xdr:row>85</xdr:row>
      <xdr:rowOff>201558</xdr:rowOff>
    </xdr:to>
    <xdr:pic>
      <xdr:nvPicPr>
        <xdr:cNvPr id="143" name="圖片 142">
          <a:extLst>
            <a:ext uri="{FF2B5EF4-FFF2-40B4-BE49-F238E27FC236}">
              <a16:creationId xmlns:a16="http://schemas.microsoft.com/office/drawing/2014/main" id="{C013E351-0AB8-43F7-945D-7ED1D92C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049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211538</xdr:colOff>
      <xdr:row>33</xdr:row>
      <xdr:rowOff>7419</xdr:rowOff>
    </xdr:to>
    <xdr:pic>
      <xdr:nvPicPr>
        <xdr:cNvPr id="145" name="圖片 144">
          <a:extLst>
            <a:ext uri="{FF2B5EF4-FFF2-40B4-BE49-F238E27FC236}">
              <a16:creationId xmlns:a16="http://schemas.microsoft.com/office/drawing/2014/main" id="{9FA657D3-519E-40C3-AC5F-D470E485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7628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211538</xdr:colOff>
      <xdr:row>31</xdr:row>
      <xdr:rowOff>7418</xdr:rowOff>
    </xdr:to>
    <xdr:pic>
      <xdr:nvPicPr>
        <xdr:cNvPr id="146" name="圖片 145">
          <a:extLst>
            <a:ext uri="{FF2B5EF4-FFF2-40B4-BE49-F238E27FC236}">
              <a16:creationId xmlns:a16="http://schemas.microsoft.com/office/drawing/2014/main" id="{2623A8D4-001F-4229-B9EA-B27B7A93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35012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199266</xdr:colOff>
      <xdr:row>125</xdr:row>
      <xdr:rowOff>206375</xdr:rowOff>
    </xdr:to>
    <xdr:pic>
      <xdr:nvPicPr>
        <xdr:cNvPr id="147" name="圖片 146">
          <a:extLst>
            <a:ext uri="{FF2B5EF4-FFF2-40B4-BE49-F238E27FC236}">
              <a16:creationId xmlns:a16="http://schemas.microsoft.com/office/drawing/2014/main" id="{F22C1DE6-CCFF-4DDB-B24E-8F672A92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7823583"/>
          <a:ext cx="199266" cy="20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206403</xdr:colOff>
      <xdr:row>171</xdr:row>
      <xdr:rowOff>9642</xdr:rowOff>
    </xdr:to>
    <xdr:pic>
      <xdr:nvPicPr>
        <xdr:cNvPr id="148" name="圖片 147">
          <a:extLst>
            <a:ext uri="{FF2B5EF4-FFF2-40B4-BE49-F238E27FC236}">
              <a16:creationId xmlns:a16="http://schemas.microsoft.com/office/drawing/2014/main" id="{485F5B2D-4A9A-433E-AADE-F68A5272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242250"/>
          <a:ext cx="206403" cy="21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206403</xdr:colOff>
      <xdr:row>77</xdr:row>
      <xdr:rowOff>201558</xdr:rowOff>
    </xdr:to>
    <xdr:pic>
      <xdr:nvPicPr>
        <xdr:cNvPr id="149" name="圖片 148">
          <a:extLst>
            <a:ext uri="{FF2B5EF4-FFF2-40B4-BE49-F238E27FC236}">
              <a16:creationId xmlns:a16="http://schemas.microsoft.com/office/drawing/2014/main" id="{661223DA-AD6D-4448-AD43-829A61FD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60512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206403</xdr:colOff>
      <xdr:row>28</xdr:row>
      <xdr:rowOff>201556</xdr:rowOff>
    </xdr:to>
    <xdr:pic>
      <xdr:nvPicPr>
        <xdr:cNvPr id="150" name="圖片 149">
          <a:extLst>
            <a:ext uri="{FF2B5EF4-FFF2-40B4-BE49-F238E27FC236}">
              <a16:creationId xmlns:a16="http://schemas.microsoft.com/office/drawing/2014/main" id="{64E6A1B9-7EB4-44A9-8E86-13699476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9373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211538</xdr:colOff>
      <xdr:row>49</xdr:row>
      <xdr:rowOff>7419</xdr:rowOff>
    </xdr:to>
    <xdr:pic>
      <xdr:nvPicPr>
        <xdr:cNvPr id="151" name="圖片 150">
          <a:extLst>
            <a:ext uri="{FF2B5EF4-FFF2-40B4-BE49-F238E27FC236}">
              <a16:creationId xmlns:a16="http://schemas.microsoft.com/office/drawing/2014/main" id="{F07635FA-97FC-4290-8622-034E7724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65212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211538</xdr:colOff>
      <xdr:row>60</xdr:row>
      <xdr:rowOff>7420</xdr:rowOff>
    </xdr:to>
    <xdr:pic>
      <xdr:nvPicPr>
        <xdr:cNvPr id="152" name="圖片 151">
          <a:extLst>
            <a:ext uri="{FF2B5EF4-FFF2-40B4-BE49-F238E27FC236}">
              <a16:creationId xmlns:a16="http://schemas.microsoft.com/office/drawing/2014/main" id="{059C5ADF-3B21-4321-B22B-57AD258A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30312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211538</xdr:colOff>
      <xdr:row>38</xdr:row>
      <xdr:rowOff>7417</xdr:rowOff>
    </xdr:to>
    <xdr:pic>
      <xdr:nvPicPr>
        <xdr:cNvPr id="153" name="圖片 152">
          <a:extLst>
            <a:ext uri="{FF2B5EF4-FFF2-40B4-BE49-F238E27FC236}">
              <a16:creationId xmlns:a16="http://schemas.microsoft.com/office/drawing/2014/main" id="{D6144424-617E-4C6E-AB30-4447F036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794750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206403</xdr:colOff>
      <xdr:row>31</xdr:row>
      <xdr:rowOff>201555</xdr:rowOff>
    </xdr:to>
    <xdr:pic>
      <xdr:nvPicPr>
        <xdr:cNvPr id="155" name="圖片 154">
          <a:extLst>
            <a:ext uri="{FF2B5EF4-FFF2-40B4-BE49-F238E27FC236}">
              <a16:creationId xmlns:a16="http://schemas.microsoft.com/office/drawing/2014/main" id="{8F650ED3-B112-4A22-AB92-4F2A21E5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5565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206403</xdr:colOff>
      <xdr:row>68</xdr:row>
      <xdr:rowOff>201558</xdr:rowOff>
    </xdr:to>
    <xdr:pic>
      <xdr:nvPicPr>
        <xdr:cNvPr id="157" name="圖片 156">
          <a:extLst>
            <a:ext uri="{FF2B5EF4-FFF2-40B4-BE49-F238E27FC236}">
              <a16:creationId xmlns:a16="http://schemas.microsoft.com/office/drawing/2014/main" id="{E8D686F1-31B7-4BC3-BDE8-92EBD5FE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95412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206403</xdr:colOff>
      <xdr:row>108</xdr:row>
      <xdr:rowOff>201560</xdr:rowOff>
    </xdr:to>
    <xdr:pic>
      <xdr:nvPicPr>
        <xdr:cNvPr id="158" name="圖片 157">
          <a:extLst>
            <a:ext uri="{FF2B5EF4-FFF2-40B4-BE49-F238E27FC236}">
              <a16:creationId xmlns:a16="http://schemas.microsoft.com/office/drawing/2014/main" id="{858540CD-ABF9-49FF-9D68-1ECEB911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0764500"/>
          <a:ext cx="206403" cy="20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206403</xdr:colOff>
      <xdr:row>127</xdr:row>
      <xdr:rowOff>201556</xdr:rowOff>
    </xdr:to>
    <xdr:pic>
      <xdr:nvPicPr>
        <xdr:cNvPr id="159" name="圖片 158">
          <a:extLst>
            <a:ext uri="{FF2B5EF4-FFF2-40B4-BE49-F238E27FC236}">
              <a16:creationId xmlns:a16="http://schemas.microsoft.com/office/drawing/2014/main" id="{EBEB4C85-0BDC-439A-81A6-84545BF5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4685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206403</xdr:colOff>
      <xdr:row>19</xdr:row>
      <xdr:rowOff>6521</xdr:rowOff>
    </xdr:to>
    <xdr:pic>
      <xdr:nvPicPr>
        <xdr:cNvPr id="161" name="圖片 160">
          <a:extLst>
            <a:ext uri="{FF2B5EF4-FFF2-40B4-BE49-F238E27FC236}">
              <a16:creationId xmlns:a16="http://schemas.microsoft.com/office/drawing/2014/main" id="{8C6AC641-2098-4A17-AC08-FF1418FC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873626"/>
          <a:ext cx="206403" cy="213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206403</xdr:colOff>
      <xdr:row>11</xdr:row>
      <xdr:rowOff>6521</xdr:rowOff>
    </xdr:to>
    <xdr:pic>
      <xdr:nvPicPr>
        <xdr:cNvPr id="162" name="圖片 161">
          <a:extLst>
            <a:ext uri="{FF2B5EF4-FFF2-40B4-BE49-F238E27FC236}">
              <a16:creationId xmlns:a16="http://schemas.microsoft.com/office/drawing/2014/main" id="{2235730C-8FCC-4DA3-A826-FB8D3259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22626"/>
          <a:ext cx="206403" cy="213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209349</xdr:colOff>
      <xdr:row>13</xdr:row>
      <xdr:rowOff>7784</xdr:rowOff>
    </xdr:to>
    <xdr:pic>
      <xdr:nvPicPr>
        <xdr:cNvPr id="164" name="圖片 163">
          <a:extLst>
            <a:ext uri="{FF2B5EF4-FFF2-40B4-BE49-F238E27FC236}">
              <a16:creationId xmlns:a16="http://schemas.microsoft.com/office/drawing/2014/main" id="{6ADBD9E2-8531-46F4-B7E7-D332BBD7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35376"/>
          <a:ext cx="209349" cy="21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206403</xdr:colOff>
      <xdr:row>11</xdr:row>
      <xdr:rowOff>201556</xdr:rowOff>
    </xdr:to>
    <xdr:pic>
      <xdr:nvPicPr>
        <xdr:cNvPr id="165" name="圖片 164">
          <a:extLst>
            <a:ext uri="{FF2B5EF4-FFF2-40B4-BE49-F238E27FC236}">
              <a16:creationId xmlns:a16="http://schemas.microsoft.com/office/drawing/2014/main" id="{B0EE7D72-C4B2-4B35-BCE7-0D2D900E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29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211538</xdr:colOff>
      <xdr:row>30</xdr:row>
      <xdr:rowOff>7963</xdr:rowOff>
    </xdr:to>
    <xdr:pic>
      <xdr:nvPicPr>
        <xdr:cNvPr id="167" name="圖片 166">
          <a:extLst>
            <a:ext uri="{FF2B5EF4-FFF2-40B4-BE49-F238E27FC236}">
              <a16:creationId xmlns:a16="http://schemas.microsoft.com/office/drawing/2014/main" id="{221E6470-F2D1-468D-8BFE-7270004E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143750"/>
          <a:ext cx="211538" cy="214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206403</xdr:colOff>
      <xdr:row>7</xdr:row>
      <xdr:rowOff>201554</xdr:rowOff>
    </xdr:to>
    <xdr:pic>
      <xdr:nvPicPr>
        <xdr:cNvPr id="168" name="圖片 167">
          <a:extLst>
            <a:ext uri="{FF2B5EF4-FFF2-40B4-BE49-F238E27FC236}">
              <a16:creationId xmlns:a16="http://schemas.microsoft.com/office/drawing/2014/main" id="{9376296A-2B15-4AD6-B7E5-B217E555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035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211538</xdr:colOff>
      <xdr:row>58</xdr:row>
      <xdr:rowOff>7418</xdr:rowOff>
    </xdr:to>
    <xdr:pic>
      <xdr:nvPicPr>
        <xdr:cNvPr id="173" name="圖片 172">
          <a:extLst>
            <a:ext uri="{FF2B5EF4-FFF2-40B4-BE49-F238E27FC236}">
              <a16:creationId xmlns:a16="http://schemas.microsoft.com/office/drawing/2014/main" id="{AD570C20-1B38-4237-9DF1-AE480A337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8903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211538</xdr:colOff>
      <xdr:row>96</xdr:row>
      <xdr:rowOff>197742</xdr:rowOff>
    </xdr:to>
    <xdr:pic>
      <xdr:nvPicPr>
        <xdr:cNvPr id="174" name="圖片 173">
          <a:extLst>
            <a:ext uri="{FF2B5EF4-FFF2-40B4-BE49-F238E27FC236}">
              <a16:creationId xmlns:a16="http://schemas.microsoft.com/office/drawing/2014/main" id="{75F05A01-5863-4AD3-AA25-0053F0A1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4943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206403</xdr:colOff>
      <xdr:row>154</xdr:row>
      <xdr:rowOff>11057</xdr:rowOff>
    </xdr:to>
    <xdr:pic>
      <xdr:nvPicPr>
        <xdr:cNvPr id="176" name="圖片 175">
          <a:extLst>
            <a:ext uri="{FF2B5EF4-FFF2-40B4-BE49-F238E27FC236}">
              <a16:creationId xmlns:a16="http://schemas.microsoft.com/office/drawing/2014/main" id="{24A2BB89-1ECF-4323-8F3B-0737B21E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63862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206403</xdr:colOff>
      <xdr:row>158</xdr:row>
      <xdr:rowOff>475</xdr:rowOff>
    </xdr:to>
    <xdr:pic>
      <xdr:nvPicPr>
        <xdr:cNvPr id="177" name="圖片 176">
          <a:extLst>
            <a:ext uri="{FF2B5EF4-FFF2-40B4-BE49-F238E27FC236}">
              <a16:creationId xmlns:a16="http://schemas.microsoft.com/office/drawing/2014/main" id="{CB80602F-A7E6-45CE-B7BC-0F0ED340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6705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206403</xdr:colOff>
      <xdr:row>8</xdr:row>
      <xdr:rowOff>201558</xdr:rowOff>
    </xdr:to>
    <xdr:pic>
      <xdr:nvPicPr>
        <xdr:cNvPr id="178" name="圖片 177">
          <a:extLst>
            <a:ext uri="{FF2B5EF4-FFF2-40B4-BE49-F238E27FC236}">
              <a16:creationId xmlns:a16="http://schemas.microsoft.com/office/drawing/2014/main" id="{13FD1723-01DF-4C0B-BB6D-0C021CBB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809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206403</xdr:colOff>
      <xdr:row>9</xdr:row>
      <xdr:rowOff>201555</xdr:rowOff>
    </xdr:to>
    <xdr:pic>
      <xdr:nvPicPr>
        <xdr:cNvPr id="179" name="圖片 178">
          <a:extLst>
            <a:ext uri="{FF2B5EF4-FFF2-40B4-BE49-F238E27FC236}">
              <a16:creationId xmlns:a16="http://schemas.microsoft.com/office/drawing/2014/main" id="{56E7FC8F-666B-45C0-93F4-0F2FD209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1625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198774</xdr:colOff>
      <xdr:row>115</xdr:row>
      <xdr:rowOff>206375</xdr:rowOff>
    </xdr:to>
    <xdr:pic>
      <xdr:nvPicPr>
        <xdr:cNvPr id="166" name="圖片 165">
          <a:extLst>
            <a:ext uri="{FF2B5EF4-FFF2-40B4-BE49-F238E27FC236}">
              <a16:creationId xmlns:a16="http://schemas.microsoft.com/office/drawing/2014/main" id="{5E68A1F6-30E9-43EA-91CD-7D73364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5495250"/>
          <a:ext cx="198774" cy="20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211538</xdr:colOff>
      <xdr:row>91</xdr:row>
      <xdr:rowOff>7959</xdr:rowOff>
    </xdr:to>
    <xdr:pic>
      <xdr:nvPicPr>
        <xdr:cNvPr id="182" name="圖片 181">
          <a:extLst>
            <a:ext uri="{FF2B5EF4-FFF2-40B4-BE49-F238E27FC236}">
              <a16:creationId xmlns:a16="http://schemas.microsoft.com/office/drawing/2014/main" id="{7FA30C67-EBA1-4A3C-BB6D-2DF2B601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8" y="37267444"/>
          <a:ext cx="211538" cy="21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211538</xdr:colOff>
      <xdr:row>181</xdr:row>
      <xdr:rowOff>7963</xdr:rowOff>
    </xdr:to>
    <xdr:pic>
      <xdr:nvPicPr>
        <xdr:cNvPr id="183" name="圖片 182">
          <a:extLst>
            <a:ext uri="{FF2B5EF4-FFF2-40B4-BE49-F238E27FC236}">
              <a16:creationId xmlns:a16="http://schemas.microsoft.com/office/drawing/2014/main" id="{B4FEC797-EBB3-4CD1-AD18-FF462EA6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8" y="36858222"/>
          <a:ext cx="211538" cy="21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211538</xdr:colOff>
      <xdr:row>189</xdr:row>
      <xdr:rowOff>203048</xdr:rowOff>
    </xdr:to>
    <xdr:pic>
      <xdr:nvPicPr>
        <xdr:cNvPr id="184" name="圖片 183">
          <a:extLst>
            <a:ext uri="{FF2B5EF4-FFF2-40B4-BE49-F238E27FC236}">
              <a16:creationId xmlns:a16="http://schemas.microsoft.com/office/drawing/2014/main" id="{00009145-29F9-4C05-8BA6-5A4A20A3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8" y="36653611"/>
          <a:ext cx="211538" cy="21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209349</xdr:colOff>
      <xdr:row>55</xdr:row>
      <xdr:rowOff>201167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B2CD0C81-E6DD-4C2E-B960-74417788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37472056"/>
          <a:ext cx="209349" cy="20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211538</xdr:colOff>
      <xdr:row>39</xdr:row>
      <xdr:rowOff>7418</xdr:rowOff>
    </xdr:to>
    <xdr:pic>
      <xdr:nvPicPr>
        <xdr:cNvPr id="154" name="圖片 153">
          <a:extLst>
            <a:ext uri="{FF2B5EF4-FFF2-40B4-BE49-F238E27FC236}">
              <a16:creationId xmlns:a16="http://schemas.microsoft.com/office/drawing/2014/main" id="{30F1FD95-59E1-459C-8D6E-961FBF85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8939389"/>
          <a:ext cx="211538" cy="221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206403</xdr:colOff>
      <xdr:row>39</xdr:row>
      <xdr:rowOff>201555</xdr:rowOff>
    </xdr:to>
    <xdr:pic>
      <xdr:nvPicPr>
        <xdr:cNvPr id="156" name="圖片 155">
          <a:extLst>
            <a:ext uri="{FF2B5EF4-FFF2-40B4-BE49-F238E27FC236}">
              <a16:creationId xmlns:a16="http://schemas.microsoft.com/office/drawing/2014/main" id="{42529945-4996-425E-8F2A-2C79F4EC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9144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206403</xdr:colOff>
      <xdr:row>3</xdr:row>
      <xdr:rowOff>201555</xdr:rowOff>
    </xdr:to>
    <xdr:pic>
      <xdr:nvPicPr>
        <xdr:cNvPr id="188" name="圖片 187">
          <a:extLst>
            <a:ext uri="{FF2B5EF4-FFF2-40B4-BE49-F238E27FC236}">
              <a16:creationId xmlns:a16="http://schemas.microsoft.com/office/drawing/2014/main" id="{10C4948F-F893-4C11-9164-451B0C2E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33" y="1778000"/>
          <a:ext cx="206403" cy="20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206403</xdr:colOff>
      <xdr:row>95</xdr:row>
      <xdr:rowOff>201556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FCEE25D4-4FA6-4B05-93D7-C4E86063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611" y="37676667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206403</xdr:colOff>
      <xdr:row>46</xdr:row>
      <xdr:rowOff>201557</xdr:rowOff>
    </xdr:to>
    <xdr:pic>
      <xdr:nvPicPr>
        <xdr:cNvPr id="144" name="圖片 143">
          <a:extLst>
            <a:ext uri="{FF2B5EF4-FFF2-40B4-BE49-F238E27FC236}">
              <a16:creationId xmlns:a16="http://schemas.microsoft.com/office/drawing/2014/main" id="{1857C4C3-739D-4FEA-B7B2-5284CC14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611" y="37881278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659</xdr:colOff>
      <xdr:row>62</xdr:row>
      <xdr:rowOff>0</xdr:rowOff>
    </xdr:from>
    <xdr:to>
      <xdr:col>1</xdr:col>
      <xdr:colOff>199394</xdr:colOff>
      <xdr:row>62</xdr:row>
      <xdr:rowOff>201557</xdr:rowOff>
    </xdr:to>
    <xdr:pic>
      <xdr:nvPicPr>
        <xdr:cNvPr id="160" name="圖片 159">
          <a:extLst>
            <a:ext uri="{FF2B5EF4-FFF2-40B4-BE49-F238E27FC236}">
              <a16:creationId xmlns:a16="http://schemas.microsoft.com/office/drawing/2014/main" id="{2D4DE5D2-A2DF-4AE3-9C54-B86EF987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9270" y="38085889"/>
          <a:ext cx="205085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5293</xdr:rowOff>
    </xdr:from>
    <xdr:to>
      <xdr:col>1</xdr:col>
      <xdr:colOff>213715</xdr:colOff>
      <xdr:row>75</xdr:row>
      <xdr:rowOff>12019</xdr:rowOff>
    </xdr:to>
    <xdr:pic>
      <xdr:nvPicPr>
        <xdr:cNvPr id="186" name="圖片 185">
          <a:extLst>
            <a:ext uri="{FF2B5EF4-FFF2-40B4-BE49-F238E27FC236}">
              <a16:creationId xmlns:a16="http://schemas.microsoft.com/office/drawing/2014/main" id="{FC8FB01F-B2F1-4944-B8BA-FCBD1EA3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79" y="16816919"/>
          <a:ext cx="213715" cy="218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497417</xdr:colOff>
      <xdr:row>54</xdr:row>
      <xdr:rowOff>10583</xdr:rowOff>
    </xdr:from>
    <xdr:to>
      <xdr:col>2</xdr:col>
      <xdr:colOff>462</xdr:colOff>
      <xdr:row>55</xdr:row>
      <xdr:rowOff>17310</xdr:rowOff>
    </xdr:to>
    <xdr:pic>
      <xdr:nvPicPr>
        <xdr:cNvPr id="187" name="圖片 186">
          <a:extLst>
            <a:ext uri="{FF2B5EF4-FFF2-40B4-BE49-F238E27FC236}">
              <a16:creationId xmlns:a16="http://schemas.microsoft.com/office/drawing/2014/main" id="{F7E11213-F9F6-45A2-B961-474A60F0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1982258"/>
          <a:ext cx="215302" cy="211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4233</xdr:colOff>
      <xdr:row>98</xdr:row>
      <xdr:rowOff>14816</xdr:rowOff>
    </xdr:from>
    <xdr:to>
      <xdr:col>1</xdr:col>
      <xdr:colOff>216360</xdr:colOff>
      <xdr:row>99</xdr:row>
      <xdr:rowOff>21543</xdr:rowOff>
    </xdr:to>
    <xdr:pic>
      <xdr:nvPicPr>
        <xdr:cNvPr id="189" name="圖片 188">
          <a:extLst>
            <a:ext uri="{FF2B5EF4-FFF2-40B4-BE49-F238E27FC236}">
              <a16:creationId xmlns:a16="http://schemas.microsoft.com/office/drawing/2014/main" id="{C9851207-65DF-4C6E-96E2-7BFB28EA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58" y="1786466"/>
          <a:ext cx="218477" cy="211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206403</xdr:colOff>
      <xdr:row>134</xdr:row>
      <xdr:rowOff>201557</xdr:rowOff>
    </xdr:to>
    <xdr:pic>
      <xdr:nvPicPr>
        <xdr:cNvPr id="171" name="圖片 170">
          <a:extLst>
            <a:ext uri="{FF2B5EF4-FFF2-40B4-BE49-F238E27FC236}">
              <a16:creationId xmlns:a16="http://schemas.microsoft.com/office/drawing/2014/main" id="{3F4BAC35-A9B1-4B1F-B733-3EB208EE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38495111"/>
          <a:ext cx="206403" cy="201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206403</xdr:colOff>
      <xdr:row>132</xdr:row>
      <xdr:rowOff>201557</xdr:rowOff>
    </xdr:to>
    <xdr:pic>
      <xdr:nvPicPr>
        <xdr:cNvPr id="180" name="圖片 179">
          <a:extLst>
            <a:ext uri="{FF2B5EF4-FFF2-40B4-BE49-F238E27FC236}">
              <a16:creationId xmlns:a16="http://schemas.microsoft.com/office/drawing/2014/main" id="{9628795F-2DC2-459C-85F3-7943C68A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38699722"/>
          <a:ext cx="206403" cy="201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1519</xdr:colOff>
      <xdr:row>51</xdr:row>
      <xdr:rowOff>7785</xdr:rowOff>
    </xdr:to>
    <xdr:pic>
      <xdr:nvPicPr>
        <xdr:cNvPr id="190" name="圖片 189">
          <a:extLst>
            <a:ext uri="{FF2B5EF4-FFF2-40B4-BE49-F238E27FC236}">
              <a16:creationId xmlns:a16="http://schemas.microsoft.com/office/drawing/2014/main" id="{2AAEFC41-6220-4F56-87DA-3402C076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11190111"/>
          <a:ext cx="220241" cy="212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206403</xdr:colOff>
      <xdr:row>49</xdr:row>
      <xdr:rowOff>201556</xdr:rowOff>
    </xdr:to>
    <xdr:pic>
      <xdr:nvPicPr>
        <xdr:cNvPr id="191" name="圖片 190">
          <a:extLst>
            <a:ext uri="{FF2B5EF4-FFF2-40B4-BE49-F238E27FC236}">
              <a16:creationId xmlns:a16="http://schemas.microsoft.com/office/drawing/2014/main" id="{5D1C58C8-5840-47EB-90AF-2DD3A975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10985500"/>
          <a:ext cx="206403" cy="201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211538</xdr:colOff>
      <xdr:row>42</xdr:row>
      <xdr:rowOff>7419</xdr:rowOff>
    </xdr:to>
    <xdr:pic>
      <xdr:nvPicPr>
        <xdr:cNvPr id="72" name="圖片 71">
          <a:extLst>
            <a:ext uri="{FF2B5EF4-FFF2-40B4-BE49-F238E27FC236}">
              <a16:creationId xmlns:a16="http://schemas.microsoft.com/office/drawing/2014/main" id="{57AE4709-38D4-4397-AF78-4A2FCFF1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9553222"/>
          <a:ext cx="211538" cy="21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211538</xdr:colOff>
      <xdr:row>43</xdr:row>
      <xdr:rowOff>7419</xdr:rowOff>
    </xdr:to>
    <xdr:pic>
      <xdr:nvPicPr>
        <xdr:cNvPr id="185" name="圖片 184">
          <a:extLst>
            <a:ext uri="{FF2B5EF4-FFF2-40B4-BE49-F238E27FC236}">
              <a16:creationId xmlns:a16="http://schemas.microsoft.com/office/drawing/2014/main" id="{924517C0-B85C-45A0-869D-A1DDE403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9757833"/>
          <a:ext cx="211538" cy="21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211538</xdr:colOff>
      <xdr:row>44</xdr:row>
      <xdr:rowOff>7418</xdr:rowOff>
    </xdr:to>
    <xdr:pic>
      <xdr:nvPicPr>
        <xdr:cNvPr id="192" name="圖片 191">
          <a:extLst>
            <a:ext uri="{FF2B5EF4-FFF2-40B4-BE49-F238E27FC236}">
              <a16:creationId xmlns:a16="http://schemas.microsoft.com/office/drawing/2014/main" id="{A92CB042-B650-4D3A-A78C-D761362E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9962444"/>
          <a:ext cx="211538" cy="21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202142</xdr:rowOff>
    </xdr:from>
    <xdr:to>
      <xdr:col>1</xdr:col>
      <xdr:colOff>211538</xdr:colOff>
      <xdr:row>191</xdr:row>
      <xdr:rowOff>31050</xdr:rowOff>
    </xdr:to>
    <xdr:pic>
      <xdr:nvPicPr>
        <xdr:cNvPr id="118" name="圖片 117">
          <a:extLst>
            <a:ext uri="{FF2B5EF4-FFF2-40B4-BE49-F238E27FC236}">
              <a16:creationId xmlns:a16="http://schemas.microsoft.com/office/drawing/2014/main" id="{7C1FA555-9485-4A74-98C4-A3B515D9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8325042"/>
          <a:ext cx="211538" cy="216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211538</xdr:colOff>
      <xdr:row>83</xdr:row>
      <xdr:rowOff>7416</xdr:rowOff>
    </xdr:to>
    <xdr:pic>
      <xdr:nvPicPr>
        <xdr:cNvPr id="132" name="圖片 131">
          <a:extLst>
            <a:ext uri="{FF2B5EF4-FFF2-40B4-BE49-F238E27FC236}">
              <a16:creationId xmlns:a16="http://schemas.microsoft.com/office/drawing/2014/main" id="{43D1BA3B-882C-4882-A8EB-965F6BE7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9170650"/>
          <a:ext cx="211538" cy="216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206403</xdr:colOff>
      <xdr:row>88</xdr:row>
      <xdr:rowOff>11058</xdr:rowOff>
    </xdr:to>
    <xdr:pic>
      <xdr:nvPicPr>
        <xdr:cNvPr id="181" name="圖片 180">
          <a:extLst>
            <a:ext uri="{FF2B5EF4-FFF2-40B4-BE49-F238E27FC236}">
              <a16:creationId xmlns:a16="http://schemas.microsoft.com/office/drawing/2014/main" id="{108E536C-8494-45D0-AC53-4CE5C1BE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9380200"/>
          <a:ext cx="206403" cy="201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209349</xdr:colOff>
      <xdr:row>7</xdr:row>
      <xdr:rowOff>7784</xdr:rowOff>
    </xdr:to>
    <xdr:pic>
      <xdr:nvPicPr>
        <xdr:cNvPr id="196" name="圖片 195">
          <a:extLst>
            <a:ext uri="{FF2B5EF4-FFF2-40B4-BE49-F238E27FC236}">
              <a16:creationId xmlns:a16="http://schemas.microsoft.com/office/drawing/2014/main" id="{1ED23865-CC17-4E5D-995F-6426DEC1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2413000"/>
          <a:ext cx="209349" cy="219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206403</xdr:colOff>
      <xdr:row>5</xdr:row>
      <xdr:rowOff>201556</xdr:rowOff>
    </xdr:to>
    <xdr:pic>
      <xdr:nvPicPr>
        <xdr:cNvPr id="197" name="圖片 196">
          <a:extLst>
            <a:ext uri="{FF2B5EF4-FFF2-40B4-BE49-F238E27FC236}">
              <a16:creationId xmlns:a16="http://schemas.microsoft.com/office/drawing/2014/main" id="{520B447F-7865-41B6-953B-2916E8EA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2201333"/>
          <a:ext cx="206403" cy="201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206403</xdr:colOff>
      <xdr:row>4</xdr:row>
      <xdr:rowOff>201555</xdr:rowOff>
    </xdr:to>
    <xdr:pic>
      <xdr:nvPicPr>
        <xdr:cNvPr id="198" name="圖片 197">
          <a:extLst>
            <a:ext uri="{FF2B5EF4-FFF2-40B4-BE49-F238E27FC236}">
              <a16:creationId xmlns:a16="http://schemas.microsoft.com/office/drawing/2014/main" id="{D62485C1-67B1-4253-88F6-7B497547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1989667"/>
          <a:ext cx="206403" cy="20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5291</xdr:colOff>
      <xdr:row>93</xdr:row>
      <xdr:rowOff>10584</xdr:rowOff>
    </xdr:from>
    <xdr:to>
      <xdr:col>1</xdr:col>
      <xdr:colOff>201082</xdr:colOff>
      <xdr:row>94</xdr:row>
      <xdr:rowOff>0</xdr:rowOff>
    </xdr:to>
    <xdr:pic>
      <xdr:nvPicPr>
        <xdr:cNvPr id="163" name="圖片 162">
          <a:extLst>
            <a:ext uri="{FF2B5EF4-FFF2-40B4-BE49-F238E27FC236}">
              <a16:creationId xmlns:a16="http://schemas.microsoft.com/office/drawing/2014/main" id="{B7C4291B-8158-4E6F-AD2B-8AF372CD3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5667" y="20843876"/>
          <a:ext cx="195791" cy="1957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10583</xdr:rowOff>
    </xdr:from>
    <xdr:to>
      <xdr:col>1</xdr:col>
      <xdr:colOff>195791</xdr:colOff>
      <xdr:row>106</xdr:row>
      <xdr:rowOff>222175</xdr:rowOff>
    </xdr:to>
    <xdr:pic>
      <xdr:nvPicPr>
        <xdr:cNvPr id="199" name="圖片 198">
          <a:extLst>
            <a:ext uri="{FF2B5EF4-FFF2-40B4-BE49-F238E27FC236}">
              <a16:creationId xmlns:a16="http://schemas.microsoft.com/office/drawing/2014/main" id="{A6A0254B-EA6E-40E4-AC1C-ACA02CEA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3590250"/>
          <a:ext cx="195791" cy="21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209349</xdr:colOff>
      <xdr:row>15</xdr:row>
      <xdr:rowOff>7785</xdr:rowOff>
    </xdr:to>
    <xdr:pic>
      <xdr:nvPicPr>
        <xdr:cNvPr id="195" name="圖片 194">
          <a:extLst>
            <a:ext uri="{FF2B5EF4-FFF2-40B4-BE49-F238E27FC236}">
              <a16:creationId xmlns:a16="http://schemas.microsoft.com/office/drawing/2014/main" id="{CBB9B903-7DCE-40D2-8D08-38CC1278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264959"/>
          <a:ext cx="209349" cy="219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25400</xdr:colOff>
      <xdr:row>18</xdr:row>
      <xdr:rowOff>17859</xdr:rowOff>
    </xdr:from>
    <xdr:ext cx="200053" cy="230155"/>
    <xdr:pic>
      <xdr:nvPicPr>
        <xdr:cNvPr id="2" name="圖片 1">
          <a:extLst>
            <a:ext uri="{FF2B5EF4-FFF2-40B4-BE49-F238E27FC236}">
              <a16:creationId xmlns:a16="http://schemas.microsoft.com/office/drawing/2014/main" id="{21D0A940-5C7A-4EF0-8C6E-9660334E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5875734"/>
          <a:ext cx="200053" cy="230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5292</xdr:colOff>
      <xdr:row>29</xdr:row>
      <xdr:rowOff>21167</xdr:rowOff>
    </xdr:from>
    <xdr:ext cx="206403" cy="219996"/>
    <xdr:pic>
      <xdr:nvPicPr>
        <xdr:cNvPr id="3" name="圖片 2">
          <a:extLst>
            <a:ext uri="{FF2B5EF4-FFF2-40B4-BE49-F238E27FC236}">
              <a16:creationId xmlns:a16="http://schemas.microsoft.com/office/drawing/2014/main" id="{CF06229D-9C8A-4B86-842C-3FF2B73C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492" y="6066367"/>
          <a:ext cx="206403" cy="219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28960</xdr:colOff>
      <xdr:row>31</xdr:row>
      <xdr:rowOff>73120</xdr:rowOff>
    </xdr:from>
    <xdr:ext cx="206403" cy="219996"/>
    <xdr:pic>
      <xdr:nvPicPr>
        <xdr:cNvPr id="4" name="圖片 3">
          <a:extLst>
            <a:ext uri="{FF2B5EF4-FFF2-40B4-BE49-F238E27FC236}">
              <a16:creationId xmlns:a16="http://schemas.microsoft.com/office/drawing/2014/main" id="{95BCC87D-9CFF-44FA-82ED-1B9B9579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324" y="12524893"/>
          <a:ext cx="206403" cy="219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21167</xdr:colOff>
      <xdr:row>30</xdr:row>
      <xdr:rowOff>43103</xdr:rowOff>
    </xdr:from>
    <xdr:ext cx="200053" cy="232692"/>
    <xdr:pic>
      <xdr:nvPicPr>
        <xdr:cNvPr id="5" name="圖片 4">
          <a:extLst>
            <a:ext uri="{FF2B5EF4-FFF2-40B4-BE49-F238E27FC236}">
              <a16:creationId xmlns:a16="http://schemas.microsoft.com/office/drawing/2014/main" id="{68C5F6D9-1C9F-43C0-A363-35FA088A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531" y="12113876"/>
          <a:ext cx="200053" cy="23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27299</xdr:colOff>
      <xdr:row>32</xdr:row>
      <xdr:rowOff>56464</xdr:rowOff>
    </xdr:from>
    <xdr:ext cx="200053" cy="233333"/>
    <xdr:pic>
      <xdr:nvPicPr>
        <xdr:cNvPr id="6" name="圖片 5">
          <a:extLst>
            <a:ext uri="{FF2B5EF4-FFF2-40B4-BE49-F238E27FC236}">
              <a16:creationId xmlns:a16="http://schemas.microsoft.com/office/drawing/2014/main" id="{2C276B53-C2AD-411D-8717-9571E52D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63" y="12889237"/>
          <a:ext cx="200053" cy="233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38334</xdr:colOff>
      <xdr:row>15</xdr:row>
      <xdr:rowOff>65631</xdr:rowOff>
    </xdr:from>
    <xdr:ext cx="189593" cy="224818"/>
    <xdr:pic>
      <xdr:nvPicPr>
        <xdr:cNvPr id="7" name="圖片 6">
          <a:extLst>
            <a:ext uri="{FF2B5EF4-FFF2-40B4-BE49-F238E27FC236}">
              <a16:creationId xmlns:a16="http://schemas.microsoft.com/office/drawing/2014/main" id="{399C6A87-7EC7-4E44-AA8F-4CFF9B1CF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98" y="6421404"/>
          <a:ext cx="189593" cy="22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38486</xdr:colOff>
      <xdr:row>33</xdr:row>
      <xdr:rowOff>74468</xdr:rowOff>
    </xdr:from>
    <xdr:ext cx="185208" cy="194708"/>
    <xdr:pic>
      <xdr:nvPicPr>
        <xdr:cNvPr id="8" name="圖片 7">
          <a:extLst>
            <a:ext uri="{FF2B5EF4-FFF2-40B4-BE49-F238E27FC236}">
              <a16:creationId xmlns:a16="http://schemas.microsoft.com/office/drawing/2014/main" id="{17892FF0-AB56-4B97-9B47-BFED2808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50" y="13288241"/>
          <a:ext cx="185208" cy="194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27743</xdr:colOff>
      <xdr:row>6</xdr:row>
      <xdr:rowOff>48231</xdr:rowOff>
    </xdr:from>
    <xdr:ext cx="190680" cy="207117"/>
    <xdr:pic>
      <xdr:nvPicPr>
        <xdr:cNvPr id="9" name="圖片 8">
          <a:extLst>
            <a:ext uri="{FF2B5EF4-FFF2-40B4-BE49-F238E27FC236}">
              <a16:creationId xmlns:a16="http://schemas.microsoft.com/office/drawing/2014/main" id="{115B92D7-A384-4B15-AF12-61B056761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168" y="2134206"/>
          <a:ext cx="190680" cy="20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31109</xdr:colOff>
      <xdr:row>7</xdr:row>
      <xdr:rowOff>31297</xdr:rowOff>
    </xdr:from>
    <xdr:ext cx="191824" cy="210291"/>
    <xdr:pic>
      <xdr:nvPicPr>
        <xdr:cNvPr id="10" name="圖片 9">
          <a:extLst>
            <a:ext uri="{FF2B5EF4-FFF2-40B4-BE49-F238E27FC236}">
              <a16:creationId xmlns:a16="http://schemas.microsoft.com/office/drawing/2014/main" id="{A0567C2C-F563-47AB-9633-FCBFB487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34" y="2431597"/>
          <a:ext cx="191824" cy="210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26844</xdr:colOff>
      <xdr:row>9</xdr:row>
      <xdr:rowOff>57534</xdr:rowOff>
    </xdr:from>
    <xdr:ext cx="196109" cy="223172"/>
    <xdr:pic>
      <xdr:nvPicPr>
        <xdr:cNvPr id="11" name="圖片 10">
          <a:extLst>
            <a:ext uri="{FF2B5EF4-FFF2-40B4-BE49-F238E27FC236}">
              <a16:creationId xmlns:a16="http://schemas.microsoft.com/office/drawing/2014/main" id="{919B5419-A627-42A6-B1FC-3F3E874E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08" y="4127307"/>
          <a:ext cx="196109" cy="223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29482</xdr:colOff>
      <xdr:row>4</xdr:row>
      <xdr:rowOff>26610</xdr:rowOff>
    </xdr:from>
    <xdr:ext cx="192909" cy="223746"/>
    <xdr:pic>
      <xdr:nvPicPr>
        <xdr:cNvPr id="12" name="圖片 11">
          <a:extLst>
            <a:ext uri="{FF2B5EF4-FFF2-40B4-BE49-F238E27FC236}">
              <a16:creationId xmlns:a16="http://schemas.microsoft.com/office/drawing/2014/main" id="{1DB75F71-3B01-405C-9D7E-B3B1CBEBF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07" y="1483935"/>
          <a:ext cx="192909" cy="223746"/>
        </a:xfrm>
        <a:prstGeom prst="rect">
          <a:avLst/>
        </a:prstGeom>
      </xdr:spPr>
    </xdr:pic>
    <xdr:clientData/>
  </xdr:oneCellAnchor>
  <xdr:oneCellAnchor>
    <xdr:from>
      <xdr:col>2</xdr:col>
      <xdr:colOff>15875</xdr:colOff>
      <xdr:row>16</xdr:row>
      <xdr:rowOff>17860</xdr:rowOff>
    </xdr:from>
    <xdr:ext cx="192433" cy="217455"/>
    <xdr:pic>
      <xdr:nvPicPr>
        <xdr:cNvPr id="13" name="圖片 12">
          <a:extLst>
            <a:ext uri="{FF2B5EF4-FFF2-40B4-BE49-F238E27FC236}">
              <a16:creationId xmlns:a16="http://schemas.microsoft.com/office/drawing/2014/main" id="{234AFB07-8754-47AD-AE82-7CBCA8EF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247085"/>
          <a:ext cx="192433" cy="217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25400</xdr:colOff>
      <xdr:row>3</xdr:row>
      <xdr:rowOff>38100</xdr:rowOff>
    </xdr:from>
    <xdr:ext cx="200053" cy="219999"/>
    <xdr:pic>
      <xdr:nvPicPr>
        <xdr:cNvPr id="15" name="圖片 14">
          <a:extLst>
            <a:ext uri="{FF2B5EF4-FFF2-40B4-BE49-F238E27FC236}">
              <a16:creationId xmlns:a16="http://schemas.microsoft.com/office/drawing/2014/main" id="{AE5FD57A-7F91-4305-A52D-0F382D6D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1181100"/>
          <a:ext cx="200053" cy="219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30018</xdr:colOff>
      <xdr:row>19</xdr:row>
      <xdr:rowOff>55418</xdr:rowOff>
    </xdr:from>
    <xdr:ext cx="197909" cy="222436"/>
    <xdr:pic>
      <xdr:nvPicPr>
        <xdr:cNvPr id="16" name="圖片 15">
          <a:extLst>
            <a:ext uri="{FF2B5EF4-FFF2-40B4-BE49-F238E27FC236}">
              <a16:creationId xmlns:a16="http://schemas.microsoft.com/office/drawing/2014/main" id="{B5E4AD40-B15A-43FC-B23F-FCF5B92E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382" y="7935191"/>
          <a:ext cx="197909" cy="22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31750</xdr:colOff>
      <xdr:row>21</xdr:row>
      <xdr:rowOff>25400</xdr:rowOff>
    </xdr:from>
    <xdr:ext cx="197909" cy="219993"/>
    <xdr:pic>
      <xdr:nvPicPr>
        <xdr:cNvPr id="17" name="圖片 16">
          <a:extLst>
            <a:ext uri="{FF2B5EF4-FFF2-40B4-BE49-F238E27FC236}">
              <a16:creationId xmlns:a16="http://schemas.microsoft.com/office/drawing/2014/main" id="{4F5F6EC0-23D7-4918-8079-00AACCBC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883400"/>
          <a:ext cx="197909" cy="219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31750</xdr:colOff>
      <xdr:row>22</xdr:row>
      <xdr:rowOff>44450</xdr:rowOff>
    </xdr:from>
    <xdr:ext cx="197909" cy="219993"/>
    <xdr:pic>
      <xdr:nvPicPr>
        <xdr:cNvPr id="18" name="圖片 17">
          <a:extLst>
            <a:ext uri="{FF2B5EF4-FFF2-40B4-BE49-F238E27FC236}">
              <a16:creationId xmlns:a16="http://schemas.microsoft.com/office/drawing/2014/main" id="{083FF1A4-1CBC-42E4-9E46-ACA28DE2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19950"/>
          <a:ext cx="197909" cy="219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26685</xdr:colOff>
      <xdr:row>5</xdr:row>
      <xdr:rowOff>66991</xdr:rowOff>
    </xdr:from>
    <xdr:ext cx="193855" cy="213469"/>
    <xdr:pic>
      <xdr:nvPicPr>
        <xdr:cNvPr id="19" name="圖片 18">
          <a:extLst>
            <a:ext uri="{FF2B5EF4-FFF2-40B4-BE49-F238E27FC236}">
              <a16:creationId xmlns:a16="http://schemas.microsoft.com/office/drawing/2014/main" id="{518A72E6-3426-4BB7-87C9-A1FFCCCD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049" y="2612764"/>
          <a:ext cx="193855" cy="21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35727</xdr:colOff>
      <xdr:row>8</xdr:row>
      <xdr:rowOff>75074</xdr:rowOff>
    </xdr:from>
    <xdr:ext cx="191824" cy="194127"/>
    <xdr:pic>
      <xdr:nvPicPr>
        <xdr:cNvPr id="20" name="圖片 19">
          <a:extLst>
            <a:ext uri="{FF2B5EF4-FFF2-40B4-BE49-F238E27FC236}">
              <a16:creationId xmlns:a16="http://schemas.microsoft.com/office/drawing/2014/main" id="{F1E1E81B-B11C-4FCB-8BB5-A133DB81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091" y="3763847"/>
          <a:ext cx="191824" cy="194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38902</xdr:colOff>
      <xdr:row>10</xdr:row>
      <xdr:rowOff>87099</xdr:rowOff>
    </xdr:from>
    <xdr:ext cx="191824" cy="213466"/>
    <xdr:pic>
      <xdr:nvPicPr>
        <xdr:cNvPr id="21" name="圖片 20">
          <a:extLst>
            <a:ext uri="{FF2B5EF4-FFF2-40B4-BE49-F238E27FC236}">
              <a16:creationId xmlns:a16="http://schemas.microsoft.com/office/drawing/2014/main" id="{7A8F28C7-2A7E-4A84-966E-31D514ED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66" y="4537872"/>
          <a:ext cx="191824" cy="213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24086</xdr:colOff>
      <xdr:row>11</xdr:row>
      <xdr:rowOff>86811</xdr:rowOff>
    </xdr:from>
    <xdr:ext cx="198943" cy="213467"/>
    <xdr:pic>
      <xdr:nvPicPr>
        <xdr:cNvPr id="22" name="圖片 21">
          <a:extLst>
            <a:ext uri="{FF2B5EF4-FFF2-40B4-BE49-F238E27FC236}">
              <a16:creationId xmlns:a16="http://schemas.microsoft.com/office/drawing/2014/main" id="{BA73672F-4E90-4760-BCF3-D83EFE1C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50" y="4918584"/>
          <a:ext cx="198943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26203</xdr:colOff>
      <xdr:row>12</xdr:row>
      <xdr:rowOff>66319</xdr:rowOff>
    </xdr:from>
    <xdr:ext cx="189024" cy="213464"/>
    <xdr:pic>
      <xdr:nvPicPr>
        <xdr:cNvPr id="23" name="圖片 22">
          <a:extLst>
            <a:ext uri="{FF2B5EF4-FFF2-40B4-BE49-F238E27FC236}">
              <a16:creationId xmlns:a16="http://schemas.microsoft.com/office/drawing/2014/main" id="{F57D710E-6EF8-4FF1-9098-5ECC7F6E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67" y="5279092"/>
          <a:ext cx="189024" cy="2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26203</xdr:colOff>
      <xdr:row>13</xdr:row>
      <xdr:rowOff>66318</xdr:rowOff>
    </xdr:from>
    <xdr:ext cx="189024" cy="213467"/>
    <xdr:pic>
      <xdr:nvPicPr>
        <xdr:cNvPr id="24" name="圖片 23">
          <a:extLst>
            <a:ext uri="{FF2B5EF4-FFF2-40B4-BE49-F238E27FC236}">
              <a16:creationId xmlns:a16="http://schemas.microsoft.com/office/drawing/2014/main" id="{306DEE04-9DAD-4515-A42E-39256EC7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67" y="5660091"/>
          <a:ext cx="189024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31110</xdr:colOff>
      <xdr:row>14</xdr:row>
      <xdr:rowOff>65935</xdr:rowOff>
    </xdr:from>
    <xdr:ext cx="189024" cy="210290"/>
    <xdr:pic>
      <xdr:nvPicPr>
        <xdr:cNvPr id="25" name="圖片 24">
          <a:extLst>
            <a:ext uri="{FF2B5EF4-FFF2-40B4-BE49-F238E27FC236}">
              <a16:creationId xmlns:a16="http://schemas.microsoft.com/office/drawing/2014/main" id="{C9E23432-48C2-4CBC-95C1-3563C8AE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74" y="6040708"/>
          <a:ext cx="189024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31355</xdr:colOff>
      <xdr:row>23</xdr:row>
      <xdr:rowOff>66638</xdr:rowOff>
    </xdr:from>
    <xdr:ext cx="191954" cy="230158"/>
    <xdr:pic>
      <xdr:nvPicPr>
        <xdr:cNvPr id="26" name="圖片 25">
          <a:extLst>
            <a:ext uri="{FF2B5EF4-FFF2-40B4-BE49-F238E27FC236}">
              <a16:creationId xmlns:a16="http://schemas.microsoft.com/office/drawing/2014/main" id="{F17361FD-A6B2-4408-9F7F-B5F10CDA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19" y="9470411"/>
          <a:ext cx="191954" cy="230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18410</xdr:colOff>
      <xdr:row>17</xdr:row>
      <xdr:rowOff>31298</xdr:rowOff>
    </xdr:from>
    <xdr:ext cx="185080" cy="210292"/>
    <xdr:pic>
      <xdr:nvPicPr>
        <xdr:cNvPr id="27" name="圖片 26">
          <a:extLst>
            <a:ext uri="{FF2B5EF4-FFF2-40B4-BE49-F238E27FC236}">
              <a16:creationId xmlns:a16="http://schemas.microsoft.com/office/drawing/2014/main" id="{32AAACB0-4F24-4AFC-A256-78744EA0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35" y="5574848"/>
          <a:ext cx="185080" cy="2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25819</xdr:colOff>
      <xdr:row>20</xdr:row>
      <xdr:rowOff>49290</xdr:rowOff>
    </xdr:from>
    <xdr:ext cx="195374" cy="213467"/>
    <xdr:pic>
      <xdr:nvPicPr>
        <xdr:cNvPr id="28" name="圖片 27">
          <a:extLst>
            <a:ext uri="{FF2B5EF4-FFF2-40B4-BE49-F238E27FC236}">
              <a16:creationId xmlns:a16="http://schemas.microsoft.com/office/drawing/2014/main" id="{4364A64E-43AD-49BE-9565-F102FD1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69" y="6589790"/>
          <a:ext cx="195374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31496</xdr:colOff>
      <xdr:row>24</xdr:row>
      <xdr:rowOff>82195</xdr:rowOff>
    </xdr:from>
    <xdr:ext cx="192199" cy="210290"/>
    <xdr:pic>
      <xdr:nvPicPr>
        <xdr:cNvPr id="29" name="圖片 28">
          <a:extLst>
            <a:ext uri="{FF2B5EF4-FFF2-40B4-BE49-F238E27FC236}">
              <a16:creationId xmlns:a16="http://schemas.microsoft.com/office/drawing/2014/main" id="{021D7431-B425-44DC-978C-F4F500BA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60" y="9866968"/>
          <a:ext cx="192199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8886</xdr:colOff>
      <xdr:row>25</xdr:row>
      <xdr:rowOff>65935</xdr:rowOff>
    </xdr:from>
    <xdr:ext cx="189024" cy="210292"/>
    <xdr:pic>
      <xdr:nvPicPr>
        <xdr:cNvPr id="30" name="圖片 29">
          <a:extLst>
            <a:ext uri="{FF2B5EF4-FFF2-40B4-BE49-F238E27FC236}">
              <a16:creationId xmlns:a16="http://schemas.microsoft.com/office/drawing/2014/main" id="{BE4F349E-08D6-455F-87C7-CFD075CD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50" y="10231708"/>
          <a:ext cx="189024" cy="2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12061</xdr:colOff>
      <xdr:row>26</xdr:row>
      <xdr:rowOff>86429</xdr:rowOff>
    </xdr:from>
    <xdr:ext cx="189024" cy="210289"/>
    <xdr:pic>
      <xdr:nvPicPr>
        <xdr:cNvPr id="31" name="圖片 30">
          <a:extLst>
            <a:ext uri="{FF2B5EF4-FFF2-40B4-BE49-F238E27FC236}">
              <a16:creationId xmlns:a16="http://schemas.microsoft.com/office/drawing/2014/main" id="{55E308EE-7A89-4A93-9214-4B7D927D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25" y="10633202"/>
          <a:ext cx="189024" cy="210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28320</xdr:colOff>
      <xdr:row>27</xdr:row>
      <xdr:rowOff>54294</xdr:rowOff>
    </xdr:from>
    <xdr:ext cx="192199" cy="207117"/>
    <xdr:pic>
      <xdr:nvPicPr>
        <xdr:cNvPr id="32" name="圖片 31">
          <a:extLst>
            <a:ext uri="{FF2B5EF4-FFF2-40B4-BE49-F238E27FC236}">
              <a16:creationId xmlns:a16="http://schemas.microsoft.com/office/drawing/2014/main" id="{5EA3FD36-D887-4A2D-974D-76D02DFB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84" y="10982067"/>
          <a:ext cx="192199" cy="20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14177</xdr:colOff>
      <xdr:row>28</xdr:row>
      <xdr:rowOff>9075</xdr:rowOff>
    </xdr:from>
    <xdr:ext cx="192199" cy="210290"/>
    <xdr:pic>
      <xdr:nvPicPr>
        <xdr:cNvPr id="33" name="圖片 32">
          <a:extLst>
            <a:ext uri="{FF2B5EF4-FFF2-40B4-BE49-F238E27FC236}">
              <a16:creationId xmlns:a16="http://schemas.microsoft.com/office/drawing/2014/main" id="{57F9D9AA-07D7-406A-9533-01693264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77" y="5838375"/>
          <a:ext cx="192199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27261</xdr:colOff>
      <xdr:row>34</xdr:row>
      <xdr:rowOff>66321</xdr:rowOff>
    </xdr:from>
    <xdr:ext cx="195374" cy="213464"/>
    <xdr:pic>
      <xdr:nvPicPr>
        <xdr:cNvPr id="34" name="圖片 33">
          <a:extLst>
            <a:ext uri="{FF2B5EF4-FFF2-40B4-BE49-F238E27FC236}">
              <a16:creationId xmlns:a16="http://schemas.microsoft.com/office/drawing/2014/main" id="{3BC3A640-E082-4FAA-8D2A-8EF9DFC4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25" y="13661094"/>
          <a:ext cx="195374" cy="2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19</xdr:col>
      <xdr:colOff>866920</xdr:colOff>
      <xdr:row>0</xdr:row>
      <xdr:rowOff>206807</xdr:rowOff>
    </xdr:from>
    <xdr:to>
      <xdr:col>21</xdr:col>
      <xdr:colOff>719282</xdr:colOff>
      <xdr:row>0</xdr:row>
      <xdr:rowOff>1104878</xdr:rowOff>
    </xdr:to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id="{46B5D442-FC24-4AB1-B5C5-A1AD660DF116}"/>
            </a:ext>
          </a:extLst>
        </xdr:cNvPr>
        <xdr:cNvSpPr txBox="1"/>
      </xdr:nvSpPr>
      <xdr:spPr>
        <a:xfrm>
          <a:off x="19414693" y="206807"/>
          <a:ext cx="1255134" cy="89807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內部資料</a:t>
          </a:r>
          <a:br>
            <a:rPr lang="en-US" altLang="zh-TW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</a:br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請勿外流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</xdr:colOff>
      <xdr:row>7</xdr:row>
      <xdr:rowOff>97366</xdr:rowOff>
    </xdr:from>
    <xdr:to>
      <xdr:col>2</xdr:col>
      <xdr:colOff>209184</xdr:colOff>
      <xdr:row>7</xdr:row>
      <xdr:rowOff>339930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6DD49C8-49C8-49B2-B7A7-D9EF764E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4533295"/>
          <a:ext cx="207007" cy="24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58680</xdr:rowOff>
    </xdr:from>
    <xdr:to>
      <xdr:col>2</xdr:col>
      <xdr:colOff>208580</xdr:colOff>
      <xdr:row>13</xdr:row>
      <xdr:rowOff>288547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67A86C6-593A-42D5-9133-601D3237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6508466"/>
          <a:ext cx="206403" cy="229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20</xdr:row>
      <xdr:rowOff>54428</xdr:rowOff>
    </xdr:from>
    <xdr:to>
      <xdr:col>2</xdr:col>
      <xdr:colOff>208580</xdr:colOff>
      <xdr:row>20</xdr:row>
      <xdr:rowOff>269147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7A9CBC7B-071F-4A59-9FBE-203EA9CA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9171214"/>
          <a:ext cx="206403" cy="214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10432</xdr:colOff>
      <xdr:row>26</xdr:row>
      <xdr:rowOff>68035</xdr:rowOff>
    </xdr:from>
    <xdr:to>
      <xdr:col>2</xdr:col>
      <xdr:colOff>209215</xdr:colOff>
      <xdr:row>26</xdr:row>
      <xdr:rowOff>282753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0FCD7F9-CD7D-4976-9728-5B5923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18" y="11470821"/>
          <a:ext cx="206403" cy="21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28</xdr:row>
      <xdr:rowOff>63953</xdr:rowOff>
    </xdr:from>
    <xdr:to>
      <xdr:col>2</xdr:col>
      <xdr:colOff>208580</xdr:colOff>
      <xdr:row>28</xdr:row>
      <xdr:rowOff>285561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6CCCA03-5DE1-41C6-B412-CC23970B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228739"/>
          <a:ext cx="206403" cy="229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29</xdr:row>
      <xdr:rowOff>69112</xdr:rowOff>
    </xdr:from>
    <xdr:to>
      <xdr:col>2</xdr:col>
      <xdr:colOff>208819</xdr:colOff>
      <xdr:row>29</xdr:row>
      <xdr:rowOff>302157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376BDB8-B470-42E4-B811-D30C24BF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614898"/>
          <a:ext cx="202832" cy="23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30</xdr:row>
      <xdr:rowOff>66731</xdr:rowOff>
    </xdr:from>
    <xdr:to>
      <xdr:col>2</xdr:col>
      <xdr:colOff>211575</xdr:colOff>
      <xdr:row>30</xdr:row>
      <xdr:rowOff>287710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FAAC41A-B8AB-493C-A700-4C1F5D0E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993517"/>
          <a:ext cx="210033" cy="226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78467</xdr:rowOff>
    </xdr:from>
    <xdr:to>
      <xdr:col>3</xdr:col>
      <xdr:colOff>990</xdr:colOff>
      <xdr:row>14</xdr:row>
      <xdr:rowOff>326125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363C003F-333F-40F5-921C-37878B94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7657646"/>
          <a:ext cx="245918" cy="247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81188</xdr:rowOff>
    </xdr:from>
    <xdr:to>
      <xdr:col>3</xdr:col>
      <xdr:colOff>991</xdr:colOff>
      <xdr:row>15</xdr:row>
      <xdr:rowOff>285354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66BCC38C-F953-4FFF-8E1C-FCB95A75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8109402"/>
          <a:ext cx="245919" cy="211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102053</xdr:rowOff>
    </xdr:from>
    <xdr:to>
      <xdr:col>2</xdr:col>
      <xdr:colOff>231677</xdr:colOff>
      <xdr:row>16</xdr:row>
      <xdr:rowOff>323675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77AAEDF-BA54-4416-BAA8-3644C536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8579303"/>
          <a:ext cx="231677" cy="235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91621</xdr:rowOff>
    </xdr:from>
    <xdr:to>
      <xdr:col>2</xdr:col>
      <xdr:colOff>231677</xdr:colOff>
      <xdr:row>17</xdr:row>
      <xdr:rowOff>342276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B1C67E4E-2EDB-4E7C-95B9-1E9F02D9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9017907"/>
          <a:ext cx="231677" cy="250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18</xdr:row>
      <xdr:rowOff>64407</xdr:rowOff>
    </xdr:from>
    <xdr:to>
      <xdr:col>2</xdr:col>
      <xdr:colOff>212230</xdr:colOff>
      <xdr:row>18</xdr:row>
      <xdr:rowOff>287933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682CA90E-5DA9-4B22-83E5-E46AABB9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8419193"/>
          <a:ext cx="208148" cy="229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62081</xdr:rowOff>
    </xdr:from>
    <xdr:to>
      <xdr:col>2</xdr:col>
      <xdr:colOff>231677</xdr:colOff>
      <xdr:row>33</xdr:row>
      <xdr:rowOff>288786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2A19A121-733B-4F6B-879D-7742F6BF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6172938"/>
          <a:ext cx="231677" cy="238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11</xdr:row>
      <xdr:rowOff>78015</xdr:rowOff>
    </xdr:from>
    <xdr:to>
      <xdr:col>2</xdr:col>
      <xdr:colOff>212433</xdr:colOff>
      <xdr:row>11</xdr:row>
      <xdr:rowOff>305720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797064F1-8031-4A4A-9F82-48143679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5765801"/>
          <a:ext cx="208351" cy="227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112032</xdr:rowOff>
    </xdr:from>
    <xdr:to>
      <xdr:col>2</xdr:col>
      <xdr:colOff>211526</xdr:colOff>
      <xdr:row>32</xdr:row>
      <xdr:rowOff>326201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AA4CE478-A184-4EFD-AE4B-93FDD9E9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3800818"/>
          <a:ext cx="220416" cy="214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119288</xdr:rowOff>
    </xdr:from>
    <xdr:to>
      <xdr:col>2</xdr:col>
      <xdr:colOff>208580</xdr:colOff>
      <xdr:row>6</xdr:row>
      <xdr:rowOff>355595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48B9FDF5-F58B-425F-B743-66752848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4106181"/>
          <a:ext cx="220010" cy="227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78467</xdr:rowOff>
    </xdr:from>
    <xdr:to>
      <xdr:col>2</xdr:col>
      <xdr:colOff>211530</xdr:colOff>
      <xdr:row>25</xdr:row>
      <xdr:rowOff>305882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DB2CE9C3-8F66-4159-A6D7-0CF433A3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2597038"/>
          <a:ext cx="221055" cy="227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54428</xdr:rowOff>
    </xdr:from>
    <xdr:to>
      <xdr:col>2</xdr:col>
      <xdr:colOff>229976</xdr:colOff>
      <xdr:row>34</xdr:row>
      <xdr:rowOff>284307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D94763B-AD8E-4DC3-9828-6155639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6614321"/>
          <a:ext cx="229976" cy="241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88446</xdr:rowOff>
    </xdr:from>
    <xdr:to>
      <xdr:col>2</xdr:col>
      <xdr:colOff>229536</xdr:colOff>
      <xdr:row>8</xdr:row>
      <xdr:rowOff>326579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95227A6-F64D-41F4-8C34-EC31DA42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974771"/>
          <a:ext cx="229536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12</xdr:row>
      <xdr:rowOff>54428</xdr:rowOff>
    </xdr:from>
    <xdr:to>
      <xdr:col>2</xdr:col>
      <xdr:colOff>208580</xdr:colOff>
      <xdr:row>12</xdr:row>
      <xdr:rowOff>269147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7B254C2B-2560-4E49-9CBE-F8911AAF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6123214"/>
          <a:ext cx="206403" cy="214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16782</xdr:colOff>
      <xdr:row>3</xdr:row>
      <xdr:rowOff>92528</xdr:rowOff>
    </xdr:from>
    <xdr:to>
      <xdr:col>2</xdr:col>
      <xdr:colOff>230267</xdr:colOff>
      <xdr:row>3</xdr:row>
      <xdr:rowOff>325602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E7C7C2D6-2F2E-46FD-A4E0-CE7B36DA7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07" y="2740478"/>
          <a:ext cx="213485" cy="221644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</xdr:colOff>
      <xdr:row>19</xdr:row>
      <xdr:rowOff>69113</xdr:rowOff>
    </xdr:from>
    <xdr:to>
      <xdr:col>2</xdr:col>
      <xdr:colOff>211120</xdr:colOff>
      <xdr:row>19</xdr:row>
      <xdr:rowOff>284373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9011849B-40CC-42C8-8109-3BB344E5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8804899"/>
          <a:ext cx="192433" cy="226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112031</xdr:rowOff>
    </xdr:from>
    <xdr:to>
      <xdr:col>3</xdr:col>
      <xdr:colOff>2433</xdr:colOff>
      <xdr:row>24</xdr:row>
      <xdr:rowOff>325476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862E233B-CEFA-47FD-9C6C-4FE65321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2181567"/>
          <a:ext cx="237383" cy="208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27215</xdr:colOff>
      <xdr:row>21</xdr:row>
      <xdr:rowOff>68037</xdr:rowOff>
    </xdr:from>
    <xdr:to>
      <xdr:col>3</xdr:col>
      <xdr:colOff>629</xdr:colOff>
      <xdr:row>21</xdr:row>
      <xdr:rowOff>287663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81F7C6C4-52CB-4B2D-94A4-A375CA12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9565823"/>
          <a:ext cx="208364" cy="22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27</xdr:row>
      <xdr:rowOff>66732</xdr:rowOff>
    </xdr:from>
    <xdr:to>
      <xdr:col>2</xdr:col>
      <xdr:colOff>212231</xdr:colOff>
      <xdr:row>27</xdr:row>
      <xdr:rowOff>287718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A0B2A109-959D-4E3D-BCE3-E27E3E47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1850518"/>
          <a:ext cx="208149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99331</xdr:rowOff>
    </xdr:from>
    <xdr:to>
      <xdr:col>2</xdr:col>
      <xdr:colOff>225984</xdr:colOff>
      <xdr:row>31</xdr:row>
      <xdr:rowOff>341751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CA4FE305-CD5E-4430-BBAD-6F899594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3407117"/>
          <a:ext cx="225984" cy="24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23</xdr:row>
      <xdr:rowOff>66732</xdr:rowOff>
    </xdr:from>
    <xdr:to>
      <xdr:col>2</xdr:col>
      <xdr:colOff>225984</xdr:colOff>
      <xdr:row>23</xdr:row>
      <xdr:rowOff>287718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B955E329-3F63-4958-974D-DBC59E76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0326518"/>
          <a:ext cx="212377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10</xdr:row>
      <xdr:rowOff>40821</xdr:rowOff>
    </xdr:from>
    <xdr:to>
      <xdr:col>3</xdr:col>
      <xdr:colOff>1810</xdr:colOff>
      <xdr:row>10</xdr:row>
      <xdr:rowOff>286733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4B051FD-1AE6-40AF-BBF4-48F92E88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5347607"/>
          <a:ext cx="226328" cy="245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468630</xdr:colOff>
      <xdr:row>13</xdr:row>
      <xdr:rowOff>111204</xdr:rowOff>
    </xdr:from>
    <xdr:to>
      <xdr:col>13</xdr:col>
      <xdr:colOff>1126166</xdr:colOff>
      <xdr:row>23</xdr:row>
      <xdr:rowOff>283551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8BEDD7B0-F2FA-4137-B86F-149EFC251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280" y="3413204"/>
          <a:ext cx="6658689" cy="46450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98424</xdr:rowOff>
    </xdr:from>
    <xdr:to>
      <xdr:col>2</xdr:col>
      <xdr:colOff>230442</xdr:colOff>
      <xdr:row>4</xdr:row>
      <xdr:rowOff>325844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1DD80288-2184-4F07-BDC7-F8BE9926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3187245"/>
          <a:ext cx="230442" cy="22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5</xdr:row>
      <xdr:rowOff>88899</xdr:rowOff>
    </xdr:from>
    <xdr:to>
      <xdr:col>3</xdr:col>
      <xdr:colOff>947</xdr:colOff>
      <xdr:row>5</xdr:row>
      <xdr:rowOff>323837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E0651484-2AE9-4A0C-B1B9-69225552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3626756"/>
          <a:ext cx="219115" cy="242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78921</xdr:rowOff>
    </xdr:from>
    <xdr:to>
      <xdr:col>3</xdr:col>
      <xdr:colOff>2546</xdr:colOff>
      <xdr:row>9</xdr:row>
      <xdr:rowOff>324674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AAF1B0D9-EB62-44C2-BE5C-3C8954AE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412921"/>
          <a:ext cx="240671" cy="234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10432</xdr:colOff>
      <xdr:row>22</xdr:row>
      <xdr:rowOff>54428</xdr:rowOff>
    </xdr:from>
    <xdr:to>
      <xdr:col>2</xdr:col>
      <xdr:colOff>225984</xdr:colOff>
      <xdr:row>22</xdr:row>
      <xdr:rowOff>287479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A2A8696C-1E97-4735-A146-E4DA68C8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18" y="9933214"/>
          <a:ext cx="215552" cy="23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4</xdr:row>
      <xdr:rowOff>5292</xdr:rowOff>
    </xdr:from>
    <xdr:to>
      <xdr:col>2</xdr:col>
      <xdr:colOff>207007</xdr:colOff>
      <xdr:row>5</xdr:row>
      <xdr:rowOff>16081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0D74208-C338-44C8-A5BE-F5C60EC8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89617"/>
          <a:ext cx="207007" cy="226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17859</xdr:rowOff>
    </xdr:from>
    <xdr:to>
      <xdr:col>2</xdr:col>
      <xdr:colOff>206403</xdr:colOff>
      <xdr:row>17</xdr:row>
      <xdr:rowOff>25476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4E1C311-287B-48B4-BD84-CD39FC56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227909"/>
          <a:ext cx="206403" cy="226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206403</xdr:colOff>
      <xdr:row>23</xdr:row>
      <xdr:rowOff>633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F71D6EE4-5BEF-450A-AF95-307E4326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524500"/>
          <a:ext cx="20640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206403</xdr:colOff>
      <xdr:row>30</xdr:row>
      <xdr:rowOff>632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89C011D-C6E0-417D-ADB5-7DBF906F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058025"/>
          <a:ext cx="20640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9525</xdr:rowOff>
    </xdr:from>
    <xdr:to>
      <xdr:col>2</xdr:col>
      <xdr:colOff>206403</xdr:colOff>
      <xdr:row>28</xdr:row>
      <xdr:rowOff>19678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9544680A-07E2-4BE5-85F2-E15BADEE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626225"/>
          <a:ext cx="206403" cy="232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25</xdr:row>
      <xdr:rowOff>17859</xdr:rowOff>
    </xdr:from>
    <xdr:to>
      <xdr:col>2</xdr:col>
      <xdr:colOff>202832</xdr:colOff>
      <xdr:row>26</xdr:row>
      <xdr:rowOff>25479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9AB42E50-3E18-4FBD-9D77-04DE7B1B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4" y="6199584"/>
          <a:ext cx="193703" cy="226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30</xdr:row>
      <xdr:rowOff>5953</xdr:rowOff>
    </xdr:from>
    <xdr:to>
      <xdr:col>2</xdr:col>
      <xdr:colOff>206858</xdr:colOff>
      <xdr:row>31</xdr:row>
      <xdr:rowOff>19922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A73502E6-BF8E-47E0-84D1-F4931756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5" y="7286228"/>
          <a:ext cx="196878" cy="229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0</xdr:rowOff>
    </xdr:from>
    <xdr:to>
      <xdr:col>3</xdr:col>
      <xdr:colOff>990</xdr:colOff>
      <xdr:row>14</xdr:row>
      <xdr:rowOff>19058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25A9F277-E787-4775-9039-919E0F8A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8683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11</xdr:row>
      <xdr:rowOff>6803</xdr:rowOff>
    </xdr:from>
    <xdr:to>
      <xdr:col>3</xdr:col>
      <xdr:colOff>991</xdr:colOff>
      <xdr:row>12</xdr:row>
      <xdr:rowOff>12214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850F05CF-B544-4C73-B9BC-06B45A46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8" y="3124653"/>
          <a:ext cx="228683" cy="22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14</xdr:row>
      <xdr:rowOff>6804</xdr:rowOff>
    </xdr:from>
    <xdr:to>
      <xdr:col>2</xdr:col>
      <xdr:colOff>228502</xdr:colOff>
      <xdr:row>15</xdr:row>
      <xdr:rowOff>20146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73BEA20C-4285-4E40-B83D-1704BDEF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9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12</xdr:row>
      <xdr:rowOff>6804</xdr:rowOff>
    </xdr:from>
    <xdr:to>
      <xdr:col>2</xdr:col>
      <xdr:colOff>228502</xdr:colOff>
      <xdr:row>13</xdr:row>
      <xdr:rowOff>25684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44C205D9-1E1B-4EA8-B199-7124467D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343729"/>
          <a:ext cx="218523" cy="23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20</xdr:row>
      <xdr:rowOff>6804</xdr:rowOff>
    </xdr:from>
    <xdr:to>
      <xdr:col>2</xdr:col>
      <xdr:colOff>208148</xdr:colOff>
      <xdr:row>21</xdr:row>
      <xdr:rowOff>20145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31FBFBAD-32CF-4E16-A606-1DFD0FC5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08148" cy="229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26</xdr:row>
      <xdr:rowOff>5953</xdr:rowOff>
    </xdr:from>
    <xdr:to>
      <xdr:col>2</xdr:col>
      <xdr:colOff>227651</xdr:colOff>
      <xdr:row>27</xdr:row>
      <xdr:rowOff>16760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78330472-6403-4B80-AC25-F7B044DF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3" y="6409928"/>
          <a:ext cx="218523" cy="226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33</xdr:row>
      <xdr:rowOff>7653</xdr:rowOff>
    </xdr:from>
    <xdr:to>
      <xdr:col>2</xdr:col>
      <xdr:colOff>228502</xdr:colOff>
      <xdr:row>34</xdr:row>
      <xdr:rowOff>20998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B46B6FF1-9820-48BB-9A05-D023AAB7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7945153"/>
          <a:ext cx="218523" cy="22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10</xdr:row>
      <xdr:rowOff>20412</xdr:rowOff>
    </xdr:from>
    <xdr:to>
      <xdr:col>2</xdr:col>
      <xdr:colOff>211526</xdr:colOff>
      <xdr:row>11</xdr:row>
      <xdr:rowOff>25867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999166B7-D2CC-4D4F-A8A6-A660318C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1094" cy="224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1</xdr:rowOff>
    </xdr:from>
    <xdr:to>
      <xdr:col>2</xdr:col>
      <xdr:colOff>206809</xdr:colOff>
      <xdr:row>32</xdr:row>
      <xdr:rowOff>85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F7FDC1D-AD5A-4A78-A79C-76F21241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496176"/>
          <a:ext cx="206809" cy="21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6E2EF992-F49E-48D3-9B54-029E3792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77F986-AA7B-44A0-B98C-9EA12FE0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C3D5AA71-8C3A-4528-8F0E-A8B9F47A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210623</xdr:colOff>
      <xdr:row>22</xdr:row>
      <xdr:rowOff>630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28C5DEF3-C64B-47E2-9150-68119E31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305425"/>
          <a:ext cx="210623" cy="2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8505</xdr:colOff>
      <xdr:row>32</xdr:row>
      <xdr:rowOff>0</xdr:rowOff>
    </xdr:from>
    <xdr:to>
      <xdr:col>2</xdr:col>
      <xdr:colOff>226801</xdr:colOff>
      <xdr:row>33</xdr:row>
      <xdr:rowOff>19059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969FE347-09D8-4729-89C8-C5733DC8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05" y="7715250"/>
          <a:ext cx="215121" cy="23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6</xdr:row>
      <xdr:rowOff>0</xdr:rowOff>
    </xdr:from>
    <xdr:to>
      <xdr:col>2</xdr:col>
      <xdr:colOff>215929</xdr:colOff>
      <xdr:row>7</xdr:row>
      <xdr:rowOff>19058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D14D91E6-0492-46A1-B3B4-21045CC7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3094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206403</xdr:colOff>
      <xdr:row>8</xdr:row>
      <xdr:rowOff>633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94185D5F-6954-4E63-B5FC-6198BAA1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38375"/>
          <a:ext cx="20640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207135</xdr:colOff>
      <xdr:row>2</xdr:row>
      <xdr:rowOff>211234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2728AEDC-1FF9-4062-8513-D858F136F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143000"/>
          <a:ext cx="207135" cy="211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17860</xdr:rowOff>
    </xdr:from>
    <xdr:to>
      <xdr:col>2</xdr:col>
      <xdr:colOff>192433</xdr:colOff>
      <xdr:row>16</xdr:row>
      <xdr:rowOff>15950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20576A93-77D5-4B87-81AF-A8AD5BB9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008835"/>
          <a:ext cx="192433" cy="217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8</xdr:row>
      <xdr:rowOff>25704</xdr:rowOff>
    </xdr:from>
    <xdr:to>
      <xdr:col>2</xdr:col>
      <xdr:colOff>215938</xdr:colOff>
      <xdr:row>9</xdr:row>
      <xdr:rowOff>21632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26FF906E-7876-4DF5-88D8-6D556B29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5508" cy="21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206403</xdr:colOff>
      <xdr:row>4</xdr:row>
      <xdr:rowOff>635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3FB5FC8A-E2A3-4477-A718-75A210B9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362075"/>
          <a:ext cx="206403" cy="21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7654</xdr:colOff>
      <xdr:row>18</xdr:row>
      <xdr:rowOff>196453</xdr:rowOff>
    </xdr:from>
    <xdr:to>
      <xdr:col>2</xdr:col>
      <xdr:colOff>225950</xdr:colOff>
      <xdr:row>20</xdr:row>
      <xdr:rowOff>19452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47F6DF36-382B-4C60-B216-D247BBA4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54" y="4847828"/>
          <a:ext cx="215121" cy="25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18</xdr:row>
      <xdr:rowOff>0</xdr:rowOff>
    </xdr:from>
    <xdr:to>
      <xdr:col>2</xdr:col>
      <xdr:colOff>211076</xdr:colOff>
      <xdr:row>19</xdr:row>
      <xdr:rowOff>629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9114FD17-D938-45C4-8D6E-E958611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3" y="4648200"/>
          <a:ext cx="201098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22</xdr:row>
      <xdr:rowOff>190501</xdr:rowOff>
    </xdr:from>
    <xdr:to>
      <xdr:col>2</xdr:col>
      <xdr:colOff>208364</xdr:colOff>
      <xdr:row>23</xdr:row>
      <xdr:rowOff>209558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471B8F5-D886-4EB4-A885-EB733407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01"/>
          <a:ext cx="208364" cy="238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2553</xdr:colOff>
      <xdr:row>24</xdr:row>
      <xdr:rowOff>5954</xdr:rowOff>
    </xdr:from>
    <xdr:to>
      <xdr:col>2</xdr:col>
      <xdr:colOff>208149</xdr:colOff>
      <xdr:row>25</xdr:row>
      <xdr:rowOff>16755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BEEC4E09-0125-4DBA-A8C9-7EF80A2C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971779"/>
          <a:ext cx="208149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28</xdr:row>
      <xdr:rowOff>0</xdr:rowOff>
    </xdr:from>
    <xdr:to>
      <xdr:col>2</xdr:col>
      <xdr:colOff>212377</xdr:colOff>
      <xdr:row>29</xdr:row>
      <xdr:rowOff>20170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5DC6556-7CC5-4909-AFA6-574C3D1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838950"/>
          <a:ext cx="212377" cy="23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17</xdr:row>
      <xdr:rowOff>5954</xdr:rowOff>
    </xdr:from>
    <xdr:to>
      <xdr:col>2</xdr:col>
      <xdr:colOff>212377</xdr:colOff>
      <xdr:row>18</xdr:row>
      <xdr:rowOff>16755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09BBA58B-3BA9-4D1C-A7EC-16F63DF6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2377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226328</xdr:colOff>
      <xdr:row>10</xdr:row>
      <xdr:rowOff>20487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FD552703-1F01-48CE-A763-AACF01E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9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977424</xdr:colOff>
      <xdr:row>7</xdr:row>
      <xdr:rowOff>42545</xdr:rowOff>
    </xdr:from>
    <xdr:to>
      <xdr:col>13</xdr:col>
      <xdr:colOff>1030922</xdr:colOff>
      <xdr:row>28</xdr:row>
      <xdr:rowOff>146515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D2BF1D8-93D9-4514-8C9A-B3CCB2119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9549" y="2257108"/>
          <a:ext cx="6673373" cy="46045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5</xdr:row>
      <xdr:rowOff>5292</xdr:rowOff>
    </xdr:from>
    <xdr:to>
      <xdr:col>2</xdr:col>
      <xdr:colOff>207007</xdr:colOff>
      <xdr:row>6</xdr:row>
      <xdr:rowOff>6556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BE2C0271-C02C-4E3E-9C7B-0383AB65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1057805"/>
          <a:ext cx="199841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17859</xdr:rowOff>
    </xdr:from>
    <xdr:to>
      <xdr:col>2</xdr:col>
      <xdr:colOff>206403</xdr:colOff>
      <xdr:row>18</xdr:row>
      <xdr:rowOff>9601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8BC7B55-D3A1-47F4-B947-E76FB411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8" y="4399359"/>
          <a:ext cx="198783" cy="20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20</xdr:row>
      <xdr:rowOff>0</xdr:rowOff>
    </xdr:from>
    <xdr:to>
      <xdr:col>2</xdr:col>
      <xdr:colOff>219103</xdr:colOff>
      <xdr:row>20</xdr:row>
      <xdr:rowOff>229233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F919CAF7-2CF2-4019-9F63-D00E2BF3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969000"/>
          <a:ext cx="206403" cy="229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206403</xdr:colOff>
      <xdr:row>26</xdr:row>
      <xdr:rowOff>229231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CA82400E-8E9A-4CC9-B3BB-120BF943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148263"/>
          <a:ext cx="198783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9525</xdr:rowOff>
    </xdr:from>
    <xdr:to>
      <xdr:col>2</xdr:col>
      <xdr:colOff>206403</xdr:colOff>
      <xdr:row>29</xdr:row>
      <xdr:rowOff>10152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67104537-C54D-44A6-9308-03C98987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590" y="6656615"/>
          <a:ext cx="198783" cy="204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29</xdr:row>
      <xdr:rowOff>17859</xdr:rowOff>
    </xdr:from>
    <xdr:to>
      <xdr:col>2</xdr:col>
      <xdr:colOff>199657</xdr:colOff>
      <xdr:row>30</xdr:row>
      <xdr:rowOff>9604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4D862557-B6CC-48B3-B3BD-CB102772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42" y="6221015"/>
          <a:ext cx="198783" cy="203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30</xdr:row>
      <xdr:rowOff>5953</xdr:rowOff>
    </xdr:from>
    <xdr:to>
      <xdr:col>2</xdr:col>
      <xdr:colOff>206858</xdr:colOff>
      <xdr:row>31</xdr:row>
      <xdr:rowOff>10397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F39EDEE5-792B-46BF-A950-16EE6038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993" y="7221141"/>
          <a:ext cx="198783" cy="20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14</xdr:row>
      <xdr:rowOff>0</xdr:rowOff>
    </xdr:from>
    <xdr:to>
      <xdr:col>3</xdr:col>
      <xdr:colOff>990</xdr:colOff>
      <xdr:row>15</xdr:row>
      <xdr:rowOff>9532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4EC7CB8A-FC0C-4DD8-A54D-5570E7C5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7" y="3585483"/>
          <a:ext cx="221698" cy="21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15</xdr:row>
      <xdr:rowOff>6803</xdr:rowOff>
    </xdr:from>
    <xdr:to>
      <xdr:col>3</xdr:col>
      <xdr:colOff>991</xdr:colOff>
      <xdr:row>15</xdr:row>
      <xdr:rowOff>237640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99DCB57F-5B93-4D36-B6A8-F4596AB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84072"/>
          <a:ext cx="221698" cy="21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16</xdr:row>
      <xdr:rowOff>6804</xdr:rowOff>
    </xdr:from>
    <xdr:to>
      <xdr:col>2</xdr:col>
      <xdr:colOff>228502</xdr:colOff>
      <xdr:row>17</xdr:row>
      <xdr:rowOff>10620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4A52CF32-4B49-4BE3-852A-536DE717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4" y="3796394"/>
          <a:ext cx="221698" cy="21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17</xdr:row>
      <xdr:rowOff>6804</xdr:rowOff>
    </xdr:from>
    <xdr:to>
      <xdr:col>2</xdr:col>
      <xdr:colOff>228502</xdr:colOff>
      <xdr:row>18</xdr:row>
      <xdr:rowOff>9809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443C8312-F6AB-4147-96FF-05A2C5E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4" y="3388180"/>
          <a:ext cx="221698" cy="216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222704</xdr:rowOff>
    </xdr:from>
    <xdr:to>
      <xdr:col>2</xdr:col>
      <xdr:colOff>226405</xdr:colOff>
      <xdr:row>22</xdr:row>
      <xdr:rowOff>2684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C19A3167-CDED-49F1-8D3A-24F2881F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6191704"/>
          <a:ext cx="226405" cy="26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22</xdr:row>
      <xdr:rowOff>5953</xdr:rowOff>
    </xdr:from>
    <xdr:to>
      <xdr:col>2</xdr:col>
      <xdr:colOff>227651</xdr:colOff>
      <xdr:row>23</xdr:row>
      <xdr:rowOff>7234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F22C2D4B-698C-4C95-9FE5-AF90EF21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41" y="6411516"/>
          <a:ext cx="221698" cy="211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352879</xdr:colOff>
      <xdr:row>33</xdr:row>
      <xdr:rowOff>10828</xdr:rowOff>
    </xdr:from>
    <xdr:to>
      <xdr:col>2</xdr:col>
      <xdr:colOff>209452</xdr:colOff>
      <xdr:row>34</xdr:row>
      <xdr:rowOff>8297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5E5A6C3-6896-4B4A-852B-D8FB705D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879" y="9116728"/>
          <a:ext cx="218523" cy="24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11</xdr:row>
      <xdr:rowOff>20412</xdr:rowOff>
    </xdr:from>
    <xdr:to>
      <xdr:col>2</xdr:col>
      <xdr:colOff>211526</xdr:colOff>
      <xdr:row>12</xdr:row>
      <xdr:rowOff>9994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24595781-19E4-49C2-B4F8-FC55F3D5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7" y="2789466"/>
          <a:ext cx="199189" cy="214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32</xdr:row>
      <xdr:rowOff>9526</xdr:rowOff>
    </xdr:from>
    <xdr:to>
      <xdr:col>2</xdr:col>
      <xdr:colOff>216334</xdr:colOff>
      <xdr:row>33</xdr:row>
      <xdr:rowOff>86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BB5CCEBA-7501-4986-9DF7-AD26626A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8874126"/>
          <a:ext cx="206809" cy="23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206403</xdr:colOff>
      <xdr:row>6</xdr:row>
      <xdr:rowOff>229230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EEC56E2B-2087-4C70-B587-BAB5DE07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871663"/>
          <a:ext cx="198783" cy="205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6</xdr:row>
      <xdr:rowOff>0</xdr:rowOff>
    </xdr:from>
    <xdr:to>
      <xdr:col>2</xdr:col>
      <xdr:colOff>221484</xdr:colOff>
      <xdr:row>6</xdr:row>
      <xdr:rowOff>229230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99D4E116-370E-48E0-B657-268E855B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2143125"/>
          <a:ext cx="206403" cy="21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23813</xdr:colOff>
      <xdr:row>7</xdr:row>
      <xdr:rowOff>0</xdr:rowOff>
    </xdr:from>
    <xdr:to>
      <xdr:col>2</xdr:col>
      <xdr:colOff>230216</xdr:colOff>
      <xdr:row>7</xdr:row>
      <xdr:rowOff>229231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49B3426F-90D1-4B7A-8DA8-1FB5E359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357438"/>
          <a:ext cx="206403" cy="21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210623</xdr:colOff>
      <xdr:row>25</xdr:row>
      <xdr:rowOff>229231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70763B4C-7AC6-4881-9ECC-02381C37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281238"/>
          <a:ext cx="19728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354580</xdr:colOff>
      <xdr:row>34</xdr:row>
      <xdr:rowOff>0</xdr:rowOff>
    </xdr:from>
    <xdr:to>
      <xdr:col>2</xdr:col>
      <xdr:colOff>207751</xdr:colOff>
      <xdr:row>35</xdr:row>
      <xdr:rowOff>6359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F1646B1B-EDA7-4994-A8D1-A11A43A3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580" y="9347200"/>
          <a:ext cx="215121" cy="25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9979</xdr:colOff>
      <xdr:row>7</xdr:row>
      <xdr:rowOff>199231</xdr:rowOff>
    </xdr:from>
    <xdr:to>
      <xdr:col>3</xdr:col>
      <xdr:colOff>2411</xdr:colOff>
      <xdr:row>8</xdr:row>
      <xdr:rowOff>226227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7AACCE97-7BC7-4A15-A7D9-30F2727D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167" y="2556669"/>
          <a:ext cx="224207" cy="2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12</xdr:row>
      <xdr:rowOff>0</xdr:rowOff>
    </xdr:from>
    <xdr:to>
      <xdr:col>2</xdr:col>
      <xdr:colOff>221484</xdr:colOff>
      <xdr:row>12</xdr:row>
      <xdr:rowOff>229232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22E1C852-596C-40C1-A810-4767B185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3429000"/>
          <a:ext cx="206403" cy="214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3</xdr:row>
      <xdr:rowOff>0</xdr:rowOff>
    </xdr:from>
    <xdr:to>
      <xdr:col>2</xdr:col>
      <xdr:colOff>222216</xdr:colOff>
      <xdr:row>3</xdr:row>
      <xdr:rowOff>211234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18F277C9-CDD3-4522-8A47-50C0C1A77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4" y="1500188"/>
          <a:ext cx="207135" cy="211234"/>
        </a:xfrm>
        <a:prstGeom prst="rect">
          <a:avLst/>
        </a:prstGeom>
      </xdr:spPr>
    </xdr:pic>
    <xdr:clientData/>
  </xdr:twoCellAnchor>
  <xdr:twoCellAnchor editAs="oneCell">
    <xdr:from>
      <xdr:col>2</xdr:col>
      <xdr:colOff>13605</xdr:colOff>
      <xdr:row>5</xdr:row>
      <xdr:rowOff>25704</xdr:rowOff>
    </xdr:from>
    <xdr:to>
      <xdr:col>2</xdr:col>
      <xdr:colOff>219113</xdr:colOff>
      <xdr:row>6</xdr:row>
      <xdr:rowOff>12107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DF94361F-C48E-43DF-80A8-5AC66D2F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5" y="2998865"/>
          <a:ext cx="202968" cy="20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4</xdr:row>
      <xdr:rowOff>0</xdr:rowOff>
    </xdr:from>
    <xdr:to>
      <xdr:col>2</xdr:col>
      <xdr:colOff>221484</xdr:colOff>
      <xdr:row>4</xdr:row>
      <xdr:rowOff>229236</xdr:rowOff>
    </xdr:to>
    <xdr:pic>
      <xdr:nvPicPr>
        <xdr:cNvPr id="103" name="圖片 102">
          <a:extLst>
            <a:ext uri="{FF2B5EF4-FFF2-40B4-BE49-F238E27FC236}">
              <a16:creationId xmlns:a16="http://schemas.microsoft.com/office/drawing/2014/main" id="{01DF5597-68BA-4182-8537-4B9A6578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1714500"/>
          <a:ext cx="206403" cy="214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24</xdr:row>
      <xdr:rowOff>0</xdr:rowOff>
    </xdr:from>
    <xdr:to>
      <xdr:col>2</xdr:col>
      <xdr:colOff>211076</xdr:colOff>
      <xdr:row>24</xdr:row>
      <xdr:rowOff>229228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73084BBB-EF89-4139-AC1B-6A16C8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4810126"/>
          <a:ext cx="197288" cy="204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8732</xdr:colOff>
      <xdr:row>26</xdr:row>
      <xdr:rowOff>240904</xdr:rowOff>
    </xdr:from>
    <xdr:to>
      <xdr:col>2</xdr:col>
      <xdr:colOff>220056</xdr:colOff>
      <xdr:row>28</xdr:row>
      <xdr:rowOff>881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B2A6BA2A-15C8-4D12-AB52-B0DC0A6C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32" y="7657704"/>
          <a:ext cx="211324" cy="23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29</xdr:row>
      <xdr:rowOff>0</xdr:rowOff>
    </xdr:from>
    <xdr:to>
      <xdr:col>2</xdr:col>
      <xdr:colOff>212377</xdr:colOff>
      <xdr:row>30</xdr:row>
      <xdr:rowOff>10646</xdr:rowOff>
    </xdr:to>
    <xdr:pic>
      <xdr:nvPicPr>
        <xdr:cNvPr id="109" name="圖片 108">
          <a:extLst>
            <a:ext uri="{FF2B5EF4-FFF2-40B4-BE49-F238E27FC236}">
              <a16:creationId xmlns:a16="http://schemas.microsoft.com/office/drawing/2014/main" id="{CEEA98B4-0072-48E7-802E-F8511596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89" y="6810375"/>
          <a:ext cx="218296" cy="21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18</xdr:row>
      <xdr:rowOff>5954</xdr:rowOff>
    </xdr:from>
    <xdr:to>
      <xdr:col>2</xdr:col>
      <xdr:colOff>212377</xdr:colOff>
      <xdr:row>19</xdr:row>
      <xdr:rowOff>7231</xdr:rowOff>
    </xdr:to>
    <xdr:pic>
      <xdr:nvPicPr>
        <xdr:cNvPr id="111" name="圖片 110">
          <a:extLst>
            <a:ext uri="{FF2B5EF4-FFF2-40B4-BE49-F238E27FC236}">
              <a16:creationId xmlns:a16="http://schemas.microsoft.com/office/drawing/2014/main" id="{E4289BA6-EC00-4BB5-A0D4-D1EE0931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89" y="4589860"/>
          <a:ext cx="218296" cy="211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226328</xdr:colOff>
      <xdr:row>11</xdr:row>
      <xdr:rowOff>10960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92D15A8D-A31E-4025-B552-27582EC2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809875"/>
          <a:ext cx="226328" cy="226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1588657</xdr:colOff>
      <xdr:row>10</xdr:row>
      <xdr:rowOff>53238</xdr:rowOff>
    </xdr:from>
    <xdr:to>
      <xdr:col>10</xdr:col>
      <xdr:colOff>201171</xdr:colOff>
      <xdr:row>31</xdr:row>
      <xdr:rowOff>29113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294A4573-25B5-D16C-D4DC-F62C26A2E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857" y="3609238"/>
          <a:ext cx="6826239" cy="50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</xdr:row>
      <xdr:rowOff>9524</xdr:rowOff>
    </xdr:from>
    <xdr:to>
      <xdr:col>2</xdr:col>
      <xdr:colOff>215928</xdr:colOff>
      <xdr:row>20</xdr:row>
      <xdr:rowOff>632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2F71390-F208-23F6-21CA-3A61A961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5737224"/>
          <a:ext cx="206403" cy="232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23</xdr:row>
      <xdr:rowOff>2</xdr:rowOff>
    </xdr:from>
    <xdr:to>
      <xdr:col>2</xdr:col>
      <xdr:colOff>221064</xdr:colOff>
      <xdr:row>24</xdr:row>
      <xdr:rowOff>9533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426F8DC3-57AE-4721-F65D-57BC9111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6692902"/>
          <a:ext cx="208364" cy="250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13</xdr:row>
      <xdr:rowOff>-1</xdr:rowOff>
    </xdr:from>
    <xdr:to>
      <xdr:col>2</xdr:col>
      <xdr:colOff>221484</xdr:colOff>
      <xdr:row>13</xdr:row>
      <xdr:rowOff>229232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3A3A98B3-620C-727A-036F-5286C228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3643312"/>
          <a:ext cx="206403" cy="214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355260</xdr:colOff>
      <xdr:row>8</xdr:row>
      <xdr:rowOff>211138</xdr:rowOff>
    </xdr:from>
    <xdr:to>
      <xdr:col>2</xdr:col>
      <xdr:colOff>200054</xdr:colOff>
      <xdr:row>10</xdr:row>
      <xdr:rowOff>6359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C78A6DCA-2518-AAD1-9FDF-05BAD421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782888"/>
          <a:ext cx="224207" cy="2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355261</xdr:colOff>
      <xdr:row>31</xdr:row>
      <xdr:rowOff>7653</xdr:rowOff>
    </xdr:from>
    <xdr:to>
      <xdr:col>2</xdr:col>
      <xdr:colOff>200721</xdr:colOff>
      <xdr:row>32</xdr:row>
      <xdr:rowOff>8297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B5A5B265-6C78-E3B7-0736-E77D2D6A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1" y="8630953"/>
          <a:ext cx="220110" cy="248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1321593</xdr:colOff>
      <xdr:row>0</xdr:row>
      <xdr:rowOff>83344</xdr:rowOff>
    </xdr:from>
    <xdr:to>
      <xdr:col>12</xdr:col>
      <xdr:colOff>998537</xdr:colOff>
      <xdr:row>0</xdr:row>
      <xdr:rowOff>981415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69A8100B-F014-4E26-A952-78157122A071}"/>
            </a:ext>
          </a:extLst>
        </xdr:cNvPr>
        <xdr:cNvSpPr txBox="1"/>
      </xdr:nvSpPr>
      <xdr:spPr>
        <a:xfrm>
          <a:off x="11489531" y="83344"/>
          <a:ext cx="1260475" cy="89807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內部資料</a:t>
          </a:r>
          <a:br>
            <a:rPr lang="en-US" altLang="zh-TW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</a:br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請勿外流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17860</xdr:colOff>
      <xdr:row>13</xdr:row>
      <xdr:rowOff>47624</xdr:rowOff>
    </xdr:from>
    <xdr:to>
      <xdr:col>1</xdr:col>
      <xdr:colOff>241281</xdr:colOff>
      <xdr:row>14</xdr:row>
      <xdr:rowOff>2477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E63FAD7-B2C6-45DD-9B24-825BAFA2B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4467224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18</xdr:row>
      <xdr:rowOff>47624</xdr:rowOff>
    </xdr:from>
    <xdr:to>
      <xdr:col>1</xdr:col>
      <xdr:colOff>241281</xdr:colOff>
      <xdr:row>19</xdr:row>
      <xdr:rowOff>2477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2703C53E-289A-49D7-A3F6-2E94AB847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5737224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14</xdr:row>
      <xdr:rowOff>47624</xdr:rowOff>
    </xdr:from>
    <xdr:to>
      <xdr:col>1</xdr:col>
      <xdr:colOff>241281</xdr:colOff>
      <xdr:row>15</xdr:row>
      <xdr:rowOff>2476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21823EB-C760-47B3-AD70-C617EC613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4721224"/>
          <a:ext cx="223421" cy="20885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15</xdr:row>
      <xdr:rowOff>29764</xdr:rowOff>
    </xdr:from>
    <xdr:to>
      <xdr:col>1</xdr:col>
      <xdr:colOff>241281</xdr:colOff>
      <xdr:row>15</xdr:row>
      <xdr:rowOff>240998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D5422A0-D045-465F-A72B-6C54811A1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4957364"/>
          <a:ext cx="223421" cy="21123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10</xdr:row>
      <xdr:rowOff>35719</xdr:rowOff>
    </xdr:from>
    <xdr:to>
      <xdr:col>1</xdr:col>
      <xdr:colOff>241281</xdr:colOff>
      <xdr:row>10</xdr:row>
      <xdr:rowOff>240603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E68A4BD1-DA55-4A0D-B12F-D255D08EC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3693319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33</xdr:row>
      <xdr:rowOff>29766</xdr:rowOff>
    </xdr:from>
    <xdr:to>
      <xdr:col>1</xdr:col>
      <xdr:colOff>241281</xdr:colOff>
      <xdr:row>34</xdr:row>
      <xdr:rowOff>12400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A6AA4F3-C2C3-4E4B-A9B8-EA320E483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9745266"/>
          <a:ext cx="223421" cy="19853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21</xdr:row>
      <xdr:rowOff>11906</xdr:rowOff>
    </xdr:from>
    <xdr:to>
      <xdr:col>1</xdr:col>
      <xdr:colOff>238575</xdr:colOff>
      <xdr:row>21</xdr:row>
      <xdr:rowOff>236825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E3050B79-FD90-4E1F-B37D-6C890F5C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6463506"/>
          <a:ext cx="220715" cy="22491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20</xdr:row>
      <xdr:rowOff>11905</xdr:rowOff>
    </xdr:from>
    <xdr:to>
      <xdr:col>1</xdr:col>
      <xdr:colOff>238575</xdr:colOff>
      <xdr:row>20</xdr:row>
      <xdr:rowOff>236824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1E0D0C8B-CA94-487C-9597-EEF11FFC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6209505"/>
          <a:ext cx="220715" cy="22491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26</xdr:row>
      <xdr:rowOff>17858</xdr:rowOff>
    </xdr:from>
    <xdr:to>
      <xdr:col>1</xdr:col>
      <xdr:colOff>238575</xdr:colOff>
      <xdr:row>26</xdr:row>
      <xdr:rowOff>249127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31E0DB3-18C4-4430-8BEB-E86CFFE59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7993458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19</xdr:row>
      <xdr:rowOff>5953</xdr:rowOff>
    </xdr:from>
    <xdr:to>
      <xdr:col>1</xdr:col>
      <xdr:colOff>238575</xdr:colOff>
      <xdr:row>19</xdr:row>
      <xdr:rowOff>237222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2AC754A8-6D28-4E0E-8064-5CFD7751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5949553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27</xdr:row>
      <xdr:rowOff>17859</xdr:rowOff>
    </xdr:from>
    <xdr:to>
      <xdr:col>1</xdr:col>
      <xdr:colOff>238575</xdr:colOff>
      <xdr:row>27</xdr:row>
      <xdr:rowOff>249128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92148E72-CA93-4698-A305-14D250B4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8247459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25</xdr:row>
      <xdr:rowOff>17860</xdr:rowOff>
    </xdr:from>
    <xdr:to>
      <xdr:col>1</xdr:col>
      <xdr:colOff>238575</xdr:colOff>
      <xdr:row>25</xdr:row>
      <xdr:rowOff>249129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F741444-6CFF-4FA6-A52C-B8ED1EA4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7739460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22</xdr:row>
      <xdr:rowOff>35719</xdr:rowOff>
    </xdr:from>
    <xdr:to>
      <xdr:col>1</xdr:col>
      <xdr:colOff>238575</xdr:colOff>
      <xdr:row>23</xdr:row>
      <xdr:rowOff>16957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5EC48ACD-5F3A-4817-83A7-B7D7BBAC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6741319"/>
          <a:ext cx="220715" cy="23523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11</xdr:row>
      <xdr:rowOff>35720</xdr:rowOff>
    </xdr:from>
    <xdr:to>
      <xdr:col>1</xdr:col>
      <xdr:colOff>218958</xdr:colOff>
      <xdr:row>11</xdr:row>
      <xdr:rowOff>240961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E3FB0B4D-0887-4B3C-95F0-DF65E6B0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7110" y="3947320"/>
          <a:ext cx="201098" cy="20524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16</xdr:row>
      <xdr:rowOff>41674</xdr:rowOff>
    </xdr:from>
    <xdr:to>
      <xdr:col>1</xdr:col>
      <xdr:colOff>218958</xdr:colOff>
      <xdr:row>16</xdr:row>
      <xdr:rowOff>246915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8336F557-1B95-41D9-B4AB-BC67CD99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7110" y="5223274"/>
          <a:ext cx="201098" cy="20524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28</xdr:row>
      <xdr:rowOff>17860</xdr:rowOff>
    </xdr:from>
    <xdr:to>
      <xdr:col>1</xdr:col>
      <xdr:colOff>227209</xdr:colOff>
      <xdr:row>28</xdr:row>
      <xdr:rowOff>208586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710FA896-79B6-4424-ADAF-36C19328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7110" y="8501460"/>
          <a:ext cx="209349" cy="19072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220715</xdr:colOff>
      <xdr:row>8</xdr:row>
      <xdr:rowOff>241588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DDD3BFE3-56D4-4787-BC54-52CEA6FC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3149600"/>
          <a:ext cx="220715" cy="24158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220715</xdr:colOff>
      <xdr:row>9</xdr:row>
      <xdr:rowOff>231269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E92C2976-4A46-45FC-AA08-3D6B9E1F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3403600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220715</xdr:colOff>
      <xdr:row>7</xdr:row>
      <xdr:rowOff>235238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C8C68727-0C36-4BC0-AA0F-C1CBD636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895600"/>
          <a:ext cx="220715" cy="23523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220715</xdr:colOff>
      <xdr:row>6</xdr:row>
      <xdr:rowOff>235238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75A53C31-F191-4064-BF41-AA695FF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641600"/>
          <a:ext cx="220715" cy="23523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220715</xdr:colOff>
      <xdr:row>12</xdr:row>
      <xdr:rowOff>231269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FA60ECB8-40C4-456F-AD4E-C4B5C5AD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4165600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220715</xdr:colOff>
      <xdr:row>17</xdr:row>
      <xdr:rowOff>231609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F6EAF209-89F2-4F1A-B7AC-108C8D4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5435600"/>
          <a:ext cx="220715" cy="23160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209349</xdr:colOff>
      <xdr:row>3</xdr:row>
      <xdr:rowOff>204696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AFBAA46D-F132-4D50-AD48-72E04C9D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9250" y="1879600"/>
          <a:ext cx="209349" cy="20469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223421</xdr:colOff>
      <xdr:row>5</xdr:row>
      <xdr:rowOff>204884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D0C896A-B779-43C9-BE22-B63B747FA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23876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217071</xdr:colOff>
      <xdr:row>4</xdr:row>
      <xdr:rowOff>208853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F4DE6117-1F2A-447D-9BE3-533370A46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2133600"/>
          <a:ext cx="21707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220715</xdr:colOff>
      <xdr:row>35</xdr:row>
      <xdr:rowOff>13554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E6ACC0D2-B941-4FD2-A119-96F1B0F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99314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220715</xdr:colOff>
      <xdr:row>36</xdr:row>
      <xdr:rowOff>13555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5C6D2FB3-D4C7-496B-8761-F3622C13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01473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220715</xdr:colOff>
      <xdr:row>37</xdr:row>
      <xdr:rowOff>13555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038DED3A-3EE4-42CB-8399-19A8F948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03632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223421</xdr:colOff>
      <xdr:row>32</xdr:row>
      <xdr:rowOff>204884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8605C39-22DB-43D1-AD3F-BDEDB4244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94996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223421</xdr:colOff>
      <xdr:row>37</xdr:row>
      <xdr:rowOff>204884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AE749679-8A63-4D56-B565-31C3A45B9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05791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223421</xdr:colOff>
      <xdr:row>38</xdr:row>
      <xdr:rowOff>204884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A1D31CB0-C610-4542-A86A-4F48235C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07950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220715</xdr:colOff>
      <xdr:row>40</xdr:row>
      <xdr:rowOff>13555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BE3FBE3-95A5-4496-86C0-4398B37E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10109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220715</xdr:colOff>
      <xdr:row>41</xdr:row>
      <xdr:rowOff>13555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34A76AB5-8FD6-486D-9F60-A9D4328E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1226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220715</xdr:colOff>
      <xdr:row>42</xdr:row>
      <xdr:rowOff>13554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2E504B71-405A-4502-9833-21783E58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14427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223421</xdr:colOff>
      <xdr:row>42</xdr:row>
      <xdr:rowOff>204884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C9D601F9-56EC-472A-9644-2E813326B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16586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223421</xdr:colOff>
      <xdr:row>43</xdr:row>
      <xdr:rowOff>204884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91CBD155-5535-4FCF-AC90-069CF9E0A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18745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223421</xdr:colOff>
      <xdr:row>44</xdr:row>
      <xdr:rowOff>204884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01E75C3F-0067-4190-9630-8C4E36974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20904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223421</xdr:colOff>
      <xdr:row>45</xdr:row>
      <xdr:rowOff>204884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CC032421-AB6C-4888-A61A-0C81F2710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23063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206403</xdr:colOff>
      <xdr:row>46</xdr:row>
      <xdr:rowOff>205084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43E21FE3-0A55-430F-8DA0-424C50B8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2522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220715</xdr:colOff>
      <xdr:row>50</xdr:row>
      <xdr:rowOff>13555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61C85C21-63F0-4B31-B01D-1D822271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31699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206403</xdr:colOff>
      <xdr:row>47</xdr:row>
      <xdr:rowOff>205084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02B6B8C4-FA47-4386-9B34-A6159AF2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27381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206403</xdr:colOff>
      <xdr:row>52</xdr:row>
      <xdr:rowOff>205084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0FB2E639-FF07-45C7-B316-A72B740D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38176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206403</xdr:colOff>
      <xdr:row>53</xdr:row>
      <xdr:rowOff>205084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18DD8219-EEAC-44E3-96BA-E5F9EEB4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0335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206403</xdr:colOff>
      <xdr:row>54</xdr:row>
      <xdr:rowOff>205084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FC15078C-B92C-41F2-9610-86D30D6BE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249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206403</xdr:colOff>
      <xdr:row>55</xdr:row>
      <xdr:rowOff>205084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84B6F3EA-219B-4090-8D48-11B8DC52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4653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206403</xdr:colOff>
      <xdr:row>56</xdr:row>
      <xdr:rowOff>205084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D1631EE9-7626-4412-83BB-390B4571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681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220715</xdr:colOff>
      <xdr:row>49</xdr:row>
      <xdr:rowOff>13554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B561B48D-6FB4-40F1-9940-0A2E39CD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29540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220715</xdr:colOff>
      <xdr:row>58</xdr:row>
      <xdr:rowOff>13555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3390D23E-7F5C-4E24-B52D-7CD0794A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48971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220715</xdr:colOff>
      <xdr:row>52</xdr:row>
      <xdr:rowOff>13555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E29C2CDD-44A2-40DE-A5AF-DE7B0DB9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36017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202696</xdr:colOff>
      <xdr:row>58</xdr:row>
      <xdr:rowOff>193120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A0C61D06-B239-45B7-8302-DE6A1B4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9250" y="15113000"/>
          <a:ext cx="202696" cy="193120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220715</xdr:colOff>
      <xdr:row>60</xdr:row>
      <xdr:rowOff>13554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245C4280-C448-4DF6-ACA7-00339953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53289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220715</xdr:colOff>
      <xdr:row>61</xdr:row>
      <xdr:rowOff>13555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541B8C3A-D556-4C03-A3F6-CA4179AF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5544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206403</xdr:colOff>
      <xdr:row>61</xdr:row>
      <xdr:rowOff>205084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8EACA343-EA7F-4F87-8465-07DA5E7D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5760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206403</xdr:colOff>
      <xdr:row>62</xdr:row>
      <xdr:rowOff>205084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1A428259-D2A3-4289-8329-7B034111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59766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220715</xdr:colOff>
      <xdr:row>64</xdr:row>
      <xdr:rowOff>13555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278F3E6F-A599-466E-8072-0E6756D6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61925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206403</xdr:colOff>
      <xdr:row>64</xdr:row>
      <xdr:rowOff>205084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12A91082-42EF-49B5-8482-D08775F6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6408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220715</xdr:colOff>
      <xdr:row>66</xdr:row>
      <xdr:rowOff>13555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id="{FCC51DF0-791E-4768-A59C-0FC2FA8D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66243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220715</xdr:colOff>
      <xdr:row>71</xdr:row>
      <xdr:rowOff>13555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5E24D821-9DB4-4005-87EE-F3CD3255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7703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220715</xdr:colOff>
      <xdr:row>73</xdr:row>
      <xdr:rowOff>13555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22E7D892-E1DD-49B1-8596-FE293936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1356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220715</xdr:colOff>
      <xdr:row>77</xdr:row>
      <xdr:rowOff>13554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F8320A66-0B75-456F-B879-EADEE8F2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9992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220715</xdr:colOff>
      <xdr:row>76</xdr:row>
      <xdr:rowOff>13555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33802FBD-5F86-435C-BE74-3898DF51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7833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220715</xdr:colOff>
      <xdr:row>75</xdr:row>
      <xdr:rowOff>13555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6048E2BC-A4C0-49BF-970D-7AADA5F9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5674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220715</xdr:colOff>
      <xdr:row>78</xdr:row>
      <xdr:rowOff>13555</xdr:rowOff>
    </xdr:to>
    <xdr:pic>
      <xdr:nvPicPr>
        <xdr:cNvPr id="67" name="圖片 66">
          <a:extLst>
            <a:ext uri="{FF2B5EF4-FFF2-40B4-BE49-F238E27FC236}">
              <a16:creationId xmlns:a16="http://schemas.microsoft.com/office/drawing/2014/main" id="{22733FA3-1991-41A9-9696-094E80D9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92151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220715</xdr:colOff>
      <xdr:row>79</xdr:row>
      <xdr:rowOff>13555</xdr:rowOff>
    </xdr:to>
    <xdr:pic>
      <xdr:nvPicPr>
        <xdr:cNvPr id="68" name="圖片 67">
          <a:extLst>
            <a:ext uri="{FF2B5EF4-FFF2-40B4-BE49-F238E27FC236}">
              <a16:creationId xmlns:a16="http://schemas.microsoft.com/office/drawing/2014/main" id="{2E40A636-1416-43A4-8B37-FCD78FB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94310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220715</xdr:colOff>
      <xdr:row>84</xdr:row>
      <xdr:rowOff>13554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E29A9F23-8498-4B06-8110-7B993E00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05105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220715</xdr:colOff>
      <xdr:row>82</xdr:row>
      <xdr:rowOff>13555</xdr:rowOff>
    </xdr:to>
    <xdr:pic>
      <xdr:nvPicPr>
        <xdr:cNvPr id="70" name="圖片 69">
          <a:extLst>
            <a:ext uri="{FF2B5EF4-FFF2-40B4-BE49-F238E27FC236}">
              <a16:creationId xmlns:a16="http://schemas.microsoft.com/office/drawing/2014/main" id="{48D98857-D62B-4FD4-B230-066025C4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00787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220715</xdr:colOff>
      <xdr:row>90</xdr:row>
      <xdr:rowOff>13555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580F224E-997D-4B75-BE93-90B172E5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18059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220715</xdr:colOff>
      <xdr:row>91</xdr:row>
      <xdr:rowOff>13554</xdr:rowOff>
    </xdr:to>
    <xdr:pic>
      <xdr:nvPicPr>
        <xdr:cNvPr id="72" name="圖片 71">
          <a:extLst>
            <a:ext uri="{FF2B5EF4-FFF2-40B4-BE49-F238E27FC236}">
              <a16:creationId xmlns:a16="http://schemas.microsoft.com/office/drawing/2014/main" id="{F4CE7DE7-A19F-4B7F-B001-93763905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20218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209349</xdr:colOff>
      <xdr:row>102</xdr:row>
      <xdr:rowOff>190726</xdr:rowOff>
    </xdr:to>
    <xdr:pic>
      <xdr:nvPicPr>
        <xdr:cNvPr id="73" name="圖片 72">
          <a:extLst>
            <a:ext uri="{FF2B5EF4-FFF2-40B4-BE49-F238E27FC236}">
              <a16:creationId xmlns:a16="http://schemas.microsoft.com/office/drawing/2014/main" id="{E6F0E761-3B52-4978-BA05-43CC3B4B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9250" y="24612600"/>
          <a:ext cx="209349" cy="19072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206403</xdr:colOff>
      <xdr:row>103</xdr:row>
      <xdr:rowOff>205084</xdr:rowOff>
    </xdr:to>
    <xdr:pic>
      <xdr:nvPicPr>
        <xdr:cNvPr id="74" name="圖片 73">
          <a:extLst>
            <a:ext uri="{FF2B5EF4-FFF2-40B4-BE49-F238E27FC236}">
              <a16:creationId xmlns:a16="http://schemas.microsoft.com/office/drawing/2014/main" id="{DB384DEE-36E3-4CA5-83D0-FFACF1C6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48285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206403</xdr:colOff>
      <xdr:row>101</xdr:row>
      <xdr:rowOff>205084</xdr:rowOff>
    </xdr:to>
    <xdr:pic>
      <xdr:nvPicPr>
        <xdr:cNvPr id="75" name="圖片 74">
          <a:extLst>
            <a:ext uri="{FF2B5EF4-FFF2-40B4-BE49-F238E27FC236}">
              <a16:creationId xmlns:a16="http://schemas.microsoft.com/office/drawing/2014/main" id="{C17B3350-2A6C-416D-B23F-0F417FD9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4396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220715</xdr:colOff>
      <xdr:row>101</xdr:row>
      <xdr:rowOff>13555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199E8FB2-9AF4-4FB1-8FE0-8909B2EB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4180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206403</xdr:colOff>
      <xdr:row>99</xdr:row>
      <xdr:rowOff>205084</xdr:rowOff>
    </xdr:to>
    <xdr:pic>
      <xdr:nvPicPr>
        <xdr:cNvPr id="77" name="圖片 76">
          <a:extLst>
            <a:ext uri="{FF2B5EF4-FFF2-40B4-BE49-F238E27FC236}">
              <a16:creationId xmlns:a16="http://schemas.microsoft.com/office/drawing/2014/main" id="{8E139614-CD4C-4600-9CC0-004FCC73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9649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206403</xdr:colOff>
      <xdr:row>98</xdr:row>
      <xdr:rowOff>205084</xdr:rowOff>
    </xdr:to>
    <xdr:pic>
      <xdr:nvPicPr>
        <xdr:cNvPr id="78" name="圖片 77">
          <a:extLst>
            <a:ext uri="{FF2B5EF4-FFF2-40B4-BE49-F238E27FC236}">
              <a16:creationId xmlns:a16="http://schemas.microsoft.com/office/drawing/2014/main" id="{47FBD45B-C352-443F-ACA6-04CDC19F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7490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206403</xdr:colOff>
      <xdr:row>97</xdr:row>
      <xdr:rowOff>205084</xdr:rowOff>
    </xdr:to>
    <xdr:pic>
      <xdr:nvPicPr>
        <xdr:cNvPr id="79" name="圖片 78">
          <a:extLst>
            <a:ext uri="{FF2B5EF4-FFF2-40B4-BE49-F238E27FC236}">
              <a16:creationId xmlns:a16="http://schemas.microsoft.com/office/drawing/2014/main" id="{1D02EFED-3E55-4E96-B6DC-2C59C15F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5331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220715</xdr:colOff>
      <xdr:row>97</xdr:row>
      <xdr:rowOff>13555</xdr:rowOff>
    </xdr:to>
    <xdr:pic>
      <xdr:nvPicPr>
        <xdr:cNvPr id="80" name="圖片 79">
          <a:extLst>
            <a:ext uri="{FF2B5EF4-FFF2-40B4-BE49-F238E27FC236}">
              <a16:creationId xmlns:a16="http://schemas.microsoft.com/office/drawing/2014/main" id="{BFCBD6B7-0DE8-4573-90CF-69A6DC0F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33172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206403</xdr:colOff>
      <xdr:row>95</xdr:row>
      <xdr:rowOff>205084</xdr:rowOff>
    </xdr:to>
    <xdr:pic>
      <xdr:nvPicPr>
        <xdr:cNvPr id="81" name="圖片 80">
          <a:extLst>
            <a:ext uri="{FF2B5EF4-FFF2-40B4-BE49-F238E27FC236}">
              <a16:creationId xmlns:a16="http://schemas.microsoft.com/office/drawing/2014/main" id="{61688896-E8B6-4DB5-A3D0-E2123E1A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1013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206403</xdr:colOff>
      <xdr:row>94</xdr:row>
      <xdr:rowOff>205084</xdr:rowOff>
    </xdr:to>
    <xdr:pic>
      <xdr:nvPicPr>
        <xdr:cNvPr id="82" name="圖片 81">
          <a:extLst>
            <a:ext uri="{FF2B5EF4-FFF2-40B4-BE49-F238E27FC236}">
              <a16:creationId xmlns:a16="http://schemas.microsoft.com/office/drawing/2014/main" id="{C04E3EC7-BBF1-433E-A33E-34DB09BE1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2885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206403</xdr:colOff>
      <xdr:row>93</xdr:row>
      <xdr:rowOff>205084</xdr:rowOff>
    </xdr:to>
    <xdr:pic>
      <xdr:nvPicPr>
        <xdr:cNvPr id="83" name="圖片 82">
          <a:extLst>
            <a:ext uri="{FF2B5EF4-FFF2-40B4-BE49-F238E27FC236}">
              <a16:creationId xmlns:a16="http://schemas.microsoft.com/office/drawing/2014/main" id="{E6E950AA-B9B0-4B8E-8FE6-2675C5D1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26695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206403</xdr:colOff>
      <xdr:row>91</xdr:row>
      <xdr:rowOff>205084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18CD7A70-FAC2-44BE-8D15-0ABB759F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2237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220715</xdr:colOff>
      <xdr:row>93</xdr:row>
      <xdr:rowOff>13555</xdr:rowOff>
    </xdr:to>
    <xdr:pic>
      <xdr:nvPicPr>
        <xdr:cNvPr id="85" name="圖片 84">
          <a:extLst>
            <a:ext uri="{FF2B5EF4-FFF2-40B4-BE49-F238E27FC236}">
              <a16:creationId xmlns:a16="http://schemas.microsoft.com/office/drawing/2014/main" id="{9CEC75DA-B5F8-4513-8F9C-1BDE6AF5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24536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206403</xdr:colOff>
      <xdr:row>88</xdr:row>
      <xdr:rowOff>205084</xdr:rowOff>
    </xdr:to>
    <xdr:pic>
      <xdr:nvPicPr>
        <xdr:cNvPr id="86" name="圖片 85">
          <a:extLst>
            <a:ext uri="{FF2B5EF4-FFF2-40B4-BE49-F238E27FC236}">
              <a16:creationId xmlns:a16="http://schemas.microsoft.com/office/drawing/2014/main" id="{5CC8C6A4-D74E-449E-AEA9-69C1724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15900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206403</xdr:colOff>
      <xdr:row>86</xdr:row>
      <xdr:rowOff>205084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92101DA2-4A05-49EC-BB4C-4E306A5A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1158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206403</xdr:colOff>
      <xdr:row>84</xdr:row>
      <xdr:rowOff>205084</xdr:rowOff>
    </xdr:to>
    <xdr:pic>
      <xdr:nvPicPr>
        <xdr:cNvPr id="88" name="圖片 87">
          <a:extLst>
            <a:ext uri="{FF2B5EF4-FFF2-40B4-BE49-F238E27FC236}">
              <a16:creationId xmlns:a16="http://schemas.microsoft.com/office/drawing/2014/main" id="{F501679D-59A7-45D3-AA0C-3C4C36FA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0726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206403</xdr:colOff>
      <xdr:row>85</xdr:row>
      <xdr:rowOff>205084</xdr:rowOff>
    </xdr:to>
    <xdr:pic>
      <xdr:nvPicPr>
        <xdr:cNvPr id="89" name="圖片 88">
          <a:extLst>
            <a:ext uri="{FF2B5EF4-FFF2-40B4-BE49-F238E27FC236}">
              <a16:creationId xmlns:a16="http://schemas.microsoft.com/office/drawing/2014/main" id="{D14AECAC-B7F0-44AA-A6F3-B64D96F39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09423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220715</xdr:colOff>
      <xdr:row>88</xdr:row>
      <xdr:rowOff>13554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EB951482-3B04-4500-BC0E-0E8752F6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13741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206403</xdr:colOff>
      <xdr:row>82</xdr:row>
      <xdr:rowOff>205084</xdr:rowOff>
    </xdr:to>
    <xdr:pic>
      <xdr:nvPicPr>
        <xdr:cNvPr id="91" name="圖片 90">
          <a:extLst>
            <a:ext uri="{FF2B5EF4-FFF2-40B4-BE49-F238E27FC236}">
              <a16:creationId xmlns:a16="http://schemas.microsoft.com/office/drawing/2014/main" id="{E60E6CD5-7831-4432-9D9F-0B832541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02946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206403</xdr:colOff>
      <xdr:row>80</xdr:row>
      <xdr:rowOff>205084</xdr:rowOff>
    </xdr:to>
    <xdr:pic>
      <xdr:nvPicPr>
        <xdr:cNvPr id="92" name="圖片 91">
          <a:extLst>
            <a:ext uri="{FF2B5EF4-FFF2-40B4-BE49-F238E27FC236}">
              <a16:creationId xmlns:a16="http://schemas.microsoft.com/office/drawing/2014/main" id="{7C50DD15-231A-4955-BEFD-22464653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98628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206403</xdr:colOff>
      <xdr:row>79</xdr:row>
      <xdr:rowOff>205084</xdr:rowOff>
    </xdr:to>
    <xdr:pic>
      <xdr:nvPicPr>
        <xdr:cNvPr id="93" name="圖片 92">
          <a:extLst>
            <a:ext uri="{FF2B5EF4-FFF2-40B4-BE49-F238E27FC236}">
              <a16:creationId xmlns:a16="http://schemas.microsoft.com/office/drawing/2014/main" id="{706AB6B5-512E-46A6-9777-9C372A5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96469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220715</xdr:colOff>
      <xdr:row>74</xdr:row>
      <xdr:rowOff>13554</xdr:rowOff>
    </xdr:to>
    <xdr:pic>
      <xdr:nvPicPr>
        <xdr:cNvPr id="94" name="圖片 93">
          <a:extLst>
            <a:ext uri="{FF2B5EF4-FFF2-40B4-BE49-F238E27FC236}">
              <a16:creationId xmlns:a16="http://schemas.microsoft.com/office/drawing/2014/main" id="{A16D5805-4E7E-4FE6-A2C6-73031308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3515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206403</xdr:colOff>
      <xdr:row>69</xdr:row>
      <xdr:rowOff>205084</xdr:rowOff>
    </xdr:to>
    <xdr:pic>
      <xdr:nvPicPr>
        <xdr:cNvPr id="95" name="圖片 94">
          <a:extLst>
            <a:ext uri="{FF2B5EF4-FFF2-40B4-BE49-F238E27FC236}">
              <a16:creationId xmlns:a16="http://schemas.microsoft.com/office/drawing/2014/main" id="{B016A74D-A3AB-4003-9541-3C793DDB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74879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206403</xdr:colOff>
      <xdr:row>71</xdr:row>
      <xdr:rowOff>205084</xdr:rowOff>
    </xdr:to>
    <xdr:pic>
      <xdr:nvPicPr>
        <xdr:cNvPr id="96" name="圖片 95">
          <a:extLst>
            <a:ext uri="{FF2B5EF4-FFF2-40B4-BE49-F238E27FC236}">
              <a16:creationId xmlns:a16="http://schemas.microsoft.com/office/drawing/2014/main" id="{C6531537-6E83-4A46-8302-A18C70AD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7919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220715</xdr:colOff>
      <xdr:row>69</xdr:row>
      <xdr:rowOff>13555</xdr:rowOff>
    </xdr:to>
    <xdr:pic>
      <xdr:nvPicPr>
        <xdr:cNvPr id="97" name="圖片 96">
          <a:extLst>
            <a:ext uri="{FF2B5EF4-FFF2-40B4-BE49-F238E27FC236}">
              <a16:creationId xmlns:a16="http://schemas.microsoft.com/office/drawing/2014/main" id="{8E49E399-CB0D-4C79-9C7B-784982AB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72720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206403</xdr:colOff>
      <xdr:row>67</xdr:row>
      <xdr:rowOff>205084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7E182315-6415-4287-996E-D53AEF34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70561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206403</xdr:colOff>
      <xdr:row>66</xdr:row>
      <xdr:rowOff>205084</xdr:rowOff>
    </xdr:to>
    <xdr:pic>
      <xdr:nvPicPr>
        <xdr:cNvPr id="99" name="圖片 98">
          <a:extLst>
            <a:ext uri="{FF2B5EF4-FFF2-40B4-BE49-F238E27FC236}">
              <a16:creationId xmlns:a16="http://schemas.microsoft.com/office/drawing/2014/main" id="{82414B5C-FA36-4D18-9FB6-D4223AD2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6840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206403</xdr:colOff>
      <xdr:row>50</xdr:row>
      <xdr:rowOff>205084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DFA0CFBC-B6A9-4519-AA05-B928CF32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33858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24</xdr:row>
      <xdr:rowOff>47624</xdr:rowOff>
    </xdr:from>
    <xdr:to>
      <xdr:col>1</xdr:col>
      <xdr:colOff>241281</xdr:colOff>
      <xdr:row>25</xdr:row>
      <xdr:rowOff>2477</xdr:rowOff>
    </xdr:to>
    <xdr:pic>
      <xdr:nvPicPr>
        <xdr:cNvPr id="101" name="圖片 100">
          <a:extLst>
            <a:ext uri="{FF2B5EF4-FFF2-40B4-BE49-F238E27FC236}">
              <a16:creationId xmlns:a16="http://schemas.microsoft.com/office/drawing/2014/main" id="{88C7A183-F16B-4020-8DEC-264309D0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646" y="7259410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220715</xdr:colOff>
      <xdr:row>23</xdr:row>
      <xdr:rowOff>231609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89E7A76D-4DE6-4BF8-B0DC-9E5BE807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3786" y="6957786"/>
          <a:ext cx="220715" cy="23160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223421</xdr:colOff>
      <xdr:row>31</xdr:row>
      <xdr:rowOff>208853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115A0F8D-6019-478C-BBE5-30DD19B2A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786" y="8989786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30</xdr:row>
      <xdr:rowOff>47624</xdr:rowOff>
    </xdr:from>
    <xdr:to>
      <xdr:col>1</xdr:col>
      <xdr:colOff>241281</xdr:colOff>
      <xdr:row>31</xdr:row>
      <xdr:rowOff>2477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05599A51-66A9-4370-8554-B401FA0DF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646" y="8783410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220715</xdr:colOff>
      <xdr:row>29</xdr:row>
      <xdr:rowOff>231609</xdr:rowOff>
    </xdr:to>
    <xdr:pic>
      <xdr:nvPicPr>
        <xdr:cNvPr id="107" name="圖片 106">
          <a:extLst>
            <a:ext uri="{FF2B5EF4-FFF2-40B4-BE49-F238E27FC236}">
              <a16:creationId xmlns:a16="http://schemas.microsoft.com/office/drawing/2014/main" id="{35342F4E-53D8-46EA-BC32-53BD3C5A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3786" y="8481786"/>
          <a:ext cx="220715" cy="231609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8467</xdr:rowOff>
    </xdr:from>
    <xdr:to>
      <xdr:col>2</xdr:col>
      <xdr:colOff>207007</xdr:colOff>
      <xdr:row>5</xdr:row>
      <xdr:rowOff>228171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EBC7232-1193-4ABC-98E4-030FA182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28" y="1808084"/>
          <a:ext cx="199387" cy="219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17859</xdr:rowOff>
    </xdr:from>
    <xdr:to>
      <xdr:col>2</xdr:col>
      <xdr:colOff>206403</xdr:colOff>
      <xdr:row>11</xdr:row>
      <xdr:rowOff>245186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497777D-F896-47EE-9CAD-DEA4BFC0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227909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206403</xdr:colOff>
      <xdr:row>13</xdr:row>
      <xdr:rowOff>212088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2E4155D-3487-4E94-8DFF-8A6FDAB5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524500"/>
          <a:ext cx="19878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206403</xdr:colOff>
      <xdr:row>28</xdr:row>
      <xdr:rowOff>212086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DDB9CE54-A804-4161-8FA9-5FABD157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058025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9525</xdr:rowOff>
    </xdr:from>
    <xdr:to>
      <xdr:col>2</xdr:col>
      <xdr:colOff>206403</xdr:colOff>
      <xdr:row>26</xdr:row>
      <xdr:rowOff>229228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4D8B1A52-48B0-4502-BA9F-891B708B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626225"/>
          <a:ext cx="198783" cy="222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27</xdr:row>
      <xdr:rowOff>17859</xdr:rowOff>
    </xdr:from>
    <xdr:to>
      <xdr:col>2</xdr:col>
      <xdr:colOff>206007</xdr:colOff>
      <xdr:row>27</xdr:row>
      <xdr:rowOff>245189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414A214D-2CF6-4166-9660-8546A506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4" y="6199584"/>
          <a:ext cx="189258" cy="21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23</xdr:row>
      <xdr:rowOff>5953</xdr:rowOff>
    </xdr:from>
    <xdr:to>
      <xdr:col>2</xdr:col>
      <xdr:colOff>206858</xdr:colOff>
      <xdr:row>23</xdr:row>
      <xdr:rowOff>225662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766F4DD9-6149-4CEE-A224-72387E0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5" y="7286228"/>
          <a:ext cx="189258" cy="216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18</xdr:row>
      <xdr:rowOff>0</xdr:rowOff>
    </xdr:from>
    <xdr:to>
      <xdr:col>3</xdr:col>
      <xdr:colOff>355</xdr:colOff>
      <xdr:row>18</xdr:row>
      <xdr:rowOff>228608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69318932-B71E-4D44-A376-1235632C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4873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19</xdr:row>
      <xdr:rowOff>6803</xdr:rowOff>
    </xdr:from>
    <xdr:to>
      <xdr:col>3</xdr:col>
      <xdr:colOff>356</xdr:colOff>
      <xdr:row>19</xdr:row>
      <xdr:rowOff>247799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F21EE91A-401B-4EA7-8B5F-BFBA70B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8" y="3124653"/>
          <a:ext cx="224873" cy="228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16</xdr:row>
      <xdr:rowOff>6804</xdr:rowOff>
    </xdr:from>
    <xdr:to>
      <xdr:col>2</xdr:col>
      <xdr:colOff>228502</xdr:colOff>
      <xdr:row>16</xdr:row>
      <xdr:rowOff>248747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5B20395-6C1D-4434-B664-0C965F8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5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20</xdr:row>
      <xdr:rowOff>6804</xdr:rowOff>
    </xdr:from>
    <xdr:to>
      <xdr:col>2</xdr:col>
      <xdr:colOff>228502</xdr:colOff>
      <xdr:row>20</xdr:row>
      <xdr:rowOff>245394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3FC68B0-2458-4A4B-8C5E-19ADF972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343729"/>
          <a:ext cx="218523" cy="227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24</xdr:row>
      <xdr:rowOff>6804</xdr:rowOff>
    </xdr:from>
    <xdr:to>
      <xdr:col>2</xdr:col>
      <xdr:colOff>213228</xdr:colOff>
      <xdr:row>24</xdr:row>
      <xdr:rowOff>248744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17D888C-BE58-402E-B3B5-22CB84A5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20848" cy="22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29</xdr:row>
      <xdr:rowOff>5953</xdr:rowOff>
    </xdr:from>
    <xdr:to>
      <xdr:col>2</xdr:col>
      <xdr:colOff>227651</xdr:colOff>
      <xdr:row>29</xdr:row>
      <xdr:rowOff>228215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6785166D-AE03-44DD-9E86-DD8667F0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3" y="6409928"/>
          <a:ext cx="218523" cy="219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32</xdr:row>
      <xdr:rowOff>7653</xdr:rowOff>
    </xdr:from>
    <xdr:to>
      <xdr:col>2</xdr:col>
      <xdr:colOff>228502</xdr:colOff>
      <xdr:row>32</xdr:row>
      <xdr:rowOff>243883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C9026784-97DC-447C-B4A2-3226AF30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7945153"/>
          <a:ext cx="218523" cy="22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8</xdr:row>
      <xdr:rowOff>20412</xdr:rowOff>
    </xdr:from>
    <xdr:to>
      <xdr:col>2</xdr:col>
      <xdr:colOff>211526</xdr:colOff>
      <xdr:row>8</xdr:row>
      <xdr:rowOff>245578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BC1D321-5937-4309-9E51-A5002414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8714" cy="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1</xdr:rowOff>
    </xdr:from>
    <xdr:to>
      <xdr:col>2</xdr:col>
      <xdr:colOff>206809</xdr:colOff>
      <xdr:row>21</xdr:row>
      <xdr:rowOff>211540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2537471B-5499-4CAF-8EAA-3C658F9B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496176"/>
          <a:ext cx="199189" cy="21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6784</xdr:colOff>
      <xdr:row>4</xdr:row>
      <xdr:rowOff>17507</xdr:rowOff>
    </xdr:from>
    <xdr:to>
      <xdr:col>2</xdr:col>
      <xdr:colOff>212552</xdr:colOff>
      <xdr:row>4</xdr:row>
      <xdr:rowOff>227688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9D8CF356-F7AE-464C-8521-5C01540C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29" y="1599016"/>
          <a:ext cx="201958" cy="213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210623</xdr:colOff>
      <xdr:row>17</xdr:row>
      <xdr:rowOff>212085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28CB8916-BA45-45BF-A410-FE59FD7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305425"/>
          <a:ext cx="197288" cy="2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8505</xdr:colOff>
      <xdr:row>33</xdr:row>
      <xdr:rowOff>0</xdr:rowOff>
    </xdr:from>
    <xdr:to>
      <xdr:col>2</xdr:col>
      <xdr:colOff>226801</xdr:colOff>
      <xdr:row>33</xdr:row>
      <xdr:rowOff>228609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61C9FC99-1251-447E-B416-1A010FD1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05" y="7715250"/>
          <a:ext cx="215121" cy="22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7</xdr:row>
      <xdr:rowOff>0</xdr:rowOff>
    </xdr:from>
    <xdr:to>
      <xdr:col>2</xdr:col>
      <xdr:colOff>212754</xdr:colOff>
      <xdr:row>7</xdr:row>
      <xdr:rowOff>228607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780BC2D1-6644-4F74-AB9C-6DC9F5D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7539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206403</xdr:colOff>
      <xdr:row>9</xdr:row>
      <xdr:rowOff>212089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B6BBD362-B797-4A83-8748-87B77CF1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38375"/>
          <a:ext cx="19878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8940</xdr:colOff>
      <xdr:row>2</xdr:row>
      <xdr:rowOff>20023</xdr:rowOff>
    </xdr:from>
    <xdr:to>
      <xdr:col>2</xdr:col>
      <xdr:colOff>213272</xdr:colOff>
      <xdr:row>2</xdr:row>
      <xdr:rowOff>212674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8E362212-9D04-4A77-B23B-01027A29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185" y="1163023"/>
          <a:ext cx="204967" cy="2004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17860</xdr:rowOff>
    </xdr:from>
    <xdr:to>
      <xdr:col>2</xdr:col>
      <xdr:colOff>192433</xdr:colOff>
      <xdr:row>12</xdr:row>
      <xdr:rowOff>231215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9CBC0FE7-DA55-44A9-A576-9DCC3EC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008835"/>
          <a:ext cx="192433" cy="213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6</xdr:row>
      <xdr:rowOff>25704</xdr:rowOff>
    </xdr:from>
    <xdr:to>
      <xdr:col>2</xdr:col>
      <xdr:colOff>212763</xdr:colOff>
      <xdr:row>6</xdr:row>
      <xdr:rowOff>244517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AD860554-2FB6-41E5-820E-DF3F204C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6143" cy="21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4942</xdr:colOff>
      <xdr:row>3</xdr:row>
      <xdr:rowOff>11247</xdr:rowOff>
    </xdr:from>
    <xdr:to>
      <xdr:col>2</xdr:col>
      <xdr:colOff>212987</xdr:colOff>
      <xdr:row>3</xdr:row>
      <xdr:rowOff>230958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197D5475-2CA5-4116-A5D6-8671F6BE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" y="1373502"/>
          <a:ext cx="204235" cy="21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7654</xdr:colOff>
      <xdr:row>15</xdr:row>
      <xdr:rowOff>196453</xdr:rowOff>
    </xdr:from>
    <xdr:to>
      <xdr:col>2</xdr:col>
      <xdr:colOff>225950</xdr:colOff>
      <xdr:row>16</xdr:row>
      <xdr:rowOff>186298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6A63541D-6554-46EB-B335-D976D032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54" y="4847828"/>
          <a:ext cx="215121" cy="24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15</xdr:row>
      <xdr:rowOff>0</xdr:rowOff>
    </xdr:from>
    <xdr:to>
      <xdr:col>2</xdr:col>
      <xdr:colOff>211076</xdr:colOff>
      <xdr:row>15</xdr:row>
      <xdr:rowOff>212084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61BCA807-390F-461A-B7C5-C0AC67E8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3" y="4648200"/>
          <a:ext cx="187763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13</xdr:row>
      <xdr:rowOff>190501</xdr:rowOff>
    </xdr:from>
    <xdr:to>
      <xdr:col>2</xdr:col>
      <xdr:colOff>208364</xdr:colOff>
      <xdr:row>14</xdr:row>
      <xdr:rowOff>161140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7EB3475-B0CA-4A6E-9A0B-5AD83E71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01"/>
          <a:ext cx="221699" cy="228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2553</xdr:colOff>
      <xdr:row>30</xdr:row>
      <xdr:rowOff>5954</xdr:rowOff>
    </xdr:from>
    <xdr:to>
      <xdr:col>2</xdr:col>
      <xdr:colOff>213229</xdr:colOff>
      <xdr:row>30</xdr:row>
      <xdr:rowOff>228211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87AD0810-6AE3-404D-A088-C0E1D32D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971779"/>
          <a:ext cx="220849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31</xdr:row>
      <xdr:rowOff>0</xdr:rowOff>
    </xdr:from>
    <xdr:to>
      <xdr:col>2</xdr:col>
      <xdr:colOff>212377</xdr:colOff>
      <xdr:row>31</xdr:row>
      <xdr:rowOff>229720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D4AE61A8-D7FB-43CE-8BF0-0EF89FE1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838950"/>
          <a:ext cx="219997" cy="22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25</xdr:row>
      <xdr:rowOff>5954</xdr:rowOff>
    </xdr:from>
    <xdr:to>
      <xdr:col>2</xdr:col>
      <xdr:colOff>212377</xdr:colOff>
      <xdr:row>25</xdr:row>
      <xdr:rowOff>228211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252342DE-F0F3-4009-8F95-7407749F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9997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226328</xdr:colOff>
      <xdr:row>14</xdr:row>
      <xdr:rowOff>249086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F9C30DE0-0A98-4787-8413-A1DF4FB0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5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339328</xdr:colOff>
      <xdr:row>10</xdr:row>
      <xdr:rowOff>4366</xdr:rowOff>
    </xdr:from>
    <xdr:to>
      <xdr:col>2</xdr:col>
      <xdr:colOff>211427</xdr:colOff>
      <xdr:row>10</xdr:row>
      <xdr:rowOff>249483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F5BFDFA-A953-4C71-81AE-F7358348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328" y="2909491"/>
          <a:ext cx="219523" cy="232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342106</xdr:colOff>
      <xdr:row>22</xdr:row>
      <xdr:rowOff>5952</xdr:rowOff>
    </xdr:from>
    <xdr:to>
      <xdr:col>2</xdr:col>
      <xdr:colOff>206585</xdr:colOff>
      <xdr:row>22</xdr:row>
      <xdr:rowOff>228210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5970F66F-FAD5-47D9-8CE4-55AA5787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06" y="5554265"/>
          <a:ext cx="219523" cy="22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2206466</xdr:colOff>
      <xdr:row>9</xdr:row>
      <xdr:rowOff>210503</xdr:rowOff>
    </xdr:from>
    <xdr:to>
      <xdr:col>11</xdr:col>
      <xdr:colOff>854392</xdr:colOff>
      <xdr:row>27</xdr:row>
      <xdr:rowOff>112226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BF5BE2A7-4D35-4095-ADFD-3197E087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435" y="3496628"/>
          <a:ext cx="6554152" cy="46070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24847</xdr:colOff>
      <xdr:row>5</xdr:row>
      <xdr:rowOff>49880</xdr:rowOff>
    </xdr:from>
    <xdr:to>
      <xdr:col>2</xdr:col>
      <xdr:colOff>211534</xdr:colOff>
      <xdr:row>5</xdr:row>
      <xdr:rowOff>287364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C41EEE8-1FA8-4534-900F-74FDFA72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2186793"/>
          <a:ext cx="199387" cy="22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18</xdr:row>
      <xdr:rowOff>55959</xdr:rowOff>
    </xdr:from>
    <xdr:to>
      <xdr:col>2</xdr:col>
      <xdr:colOff>208308</xdr:colOff>
      <xdr:row>18</xdr:row>
      <xdr:rowOff>287096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3291796-6485-4E17-8118-2DFBD571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685359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24848</xdr:colOff>
      <xdr:row>26</xdr:row>
      <xdr:rowOff>66261</xdr:rowOff>
    </xdr:from>
    <xdr:to>
      <xdr:col>2</xdr:col>
      <xdr:colOff>226806</xdr:colOff>
      <xdr:row>26</xdr:row>
      <xdr:rowOff>282794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F1F6FF1-75EE-4687-A355-782A2C59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433891"/>
          <a:ext cx="201958" cy="216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29</xdr:row>
      <xdr:rowOff>47625</xdr:rowOff>
    </xdr:from>
    <xdr:to>
      <xdr:col>2</xdr:col>
      <xdr:colOff>227358</xdr:colOff>
      <xdr:row>29</xdr:row>
      <xdr:rowOff>267332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9E3AF059-685A-469A-B57B-31834D33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48925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28</xdr:row>
      <xdr:rowOff>73025</xdr:rowOff>
    </xdr:from>
    <xdr:to>
      <xdr:col>2</xdr:col>
      <xdr:colOff>212118</xdr:colOff>
      <xdr:row>28</xdr:row>
      <xdr:rowOff>284472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C626B9D-A603-4A7E-9AD3-D93C3590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131425"/>
          <a:ext cx="198783" cy="222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17411</xdr:colOff>
      <xdr:row>25</xdr:row>
      <xdr:rowOff>67554</xdr:rowOff>
    </xdr:from>
    <xdr:to>
      <xdr:col>2</xdr:col>
      <xdr:colOff>209844</xdr:colOff>
      <xdr:row>25</xdr:row>
      <xdr:rowOff>287899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0297BDA-5BE6-41F6-A2B2-7C981ED3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63" y="9103880"/>
          <a:ext cx="192433" cy="22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29030</xdr:colOff>
      <xdr:row>30</xdr:row>
      <xdr:rowOff>75803</xdr:rowOff>
    </xdr:from>
    <xdr:to>
      <xdr:col>2</xdr:col>
      <xdr:colOff>212573</xdr:colOff>
      <xdr:row>30</xdr:row>
      <xdr:rowOff>301862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516CCFFD-100D-4BE8-8DAB-9BCC428C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455" y="10820003"/>
          <a:ext cx="189258" cy="226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9</xdr:row>
      <xdr:rowOff>0</xdr:rowOff>
    </xdr:from>
    <xdr:to>
      <xdr:col>3</xdr:col>
      <xdr:colOff>3156</xdr:colOff>
      <xdr:row>9</xdr:row>
      <xdr:rowOff>228608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26D7640-02C2-47FA-9F20-3464E946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4873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10433</xdr:colOff>
      <xdr:row>8</xdr:row>
      <xdr:rowOff>67956</xdr:rowOff>
    </xdr:from>
    <xdr:to>
      <xdr:col>3</xdr:col>
      <xdr:colOff>3157</xdr:colOff>
      <xdr:row>8</xdr:row>
      <xdr:rowOff>284822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A614EE28-AE99-4928-B316-AACE9951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85" y="3198782"/>
          <a:ext cx="232920" cy="225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14</xdr:row>
      <xdr:rowOff>6804</xdr:rowOff>
    </xdr:from>
    <xdr:to>
      <xdr:col>2</xdr:col>
      <xdr:colOff>228502</xdr:colOff>
      <xdr:row>14</xdr:row>
      <xdr:rowOff>244301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388CF233-FA98-4AD1-855F-C6460BE4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5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9979</xdr:colOff>
      <xdr:row>11</xdr:row>
      <xdr:rowOff>48079</xdr:rowOff>
    </xdr:from>
    <xdr:to>
      <xdr:col>2</xdr:col>
      <xdr:colOff>228502</xdr:colOff>
      <xdr:row>11</xdr:row>
      <xdr:rowOff>287304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987311E-8A7C-4EDF-98DB-EEEEEE09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4277179"/>
          <a:ext cx="218523" cy="227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16</xdr:row>
      <xdr:rowOff>6804</xdr:rowOff>
    </xdr:from>
    <xdr:to>
      <xdr:col>2</xdr:col>
      <xdr:colOff>211958</xdr:colOff>
      <xdr:row>16</xdr:row>
      <xdr:rowOff>244300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2144E0E4-9E7B-4370-9CAC-6C6648BF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20848" cy="22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16565</xdr:colOff>
      <xdr:row>24</xdr:row>
      <xdr:rowOff>58825</xdr:rowOff>
    </xdr:from>
    <xdr:to>
      <xdr:col>3</xdr:col>
      <xdr:colOff>16720</xdr:colOff>
      <xdr:row>24</xdr:row>
      <xdr:rowOff>288071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5D191FB7-B5F7-4862-9DC3-2C8CAA8E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717" y="8763847"/>
          <a:ext cx="227651" cy="231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6374</xdr:colOff>
      <xdr:row>33</xdr:row>
      <xdr:rowOff>31674</xdr:rowOff>
    </xdr:from>
    <xdr:to>
      <xdr:col>2</xdr:col>
      <xdr:colOff>212082</xdr:colOff>
      <xdr:row>33</xdr:row>
      <xdr:rowOff>251394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CC7EF17-F1DE-4AEF-807F-D8C1F86AB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56" y="12122821"/>
          <a:ext cx="215233" cy="231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20412</xdr:rowOff>
    </xdr:from>
    <xdr:to>
      <xdr:col>2</xdr:col>
      <xdr:colOff>208351</xdr:colOff>
      <xdr:row>13</xdr:row>
      <xdr:rowOff>249388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BE7CCF9C-1031-4B13-872C-EC816EAE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8714" cy="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21248</xdr:colOff>
      <xdr:row>32</xdr:row>
      <xdr:rowOff>185128</xdr:rowOff>
    </xdr:from>
    <xdr:to>
      <xdr:col>2</xdr:col>
      <xdr:colOff>229962</xdr:colOff>
      <xdr:row>32</xdr:row>
      <xdr:rowOff>391588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1060CE3A-A12C-4850-AE3B-AE939627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940" y="11439282"/>
          <a:ext cx="208714" cy="209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12837</xdr:colOff>
      <xdr:row>4</xdr:row>
      <xdr:rowOff>65916</xdr:rowOff>
    </xdr:from>
    <xdr:to>
      <xdr:col>2</xdr:col>
      <xdr:colOff>212172</xdr:colOff>
      <xdr:row>4</xdr:row>
      <xdr:rowOff>288797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D23B3520-0256-488A-A4C6-48F68F57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989" y="1871525"/>
          <a:ext cx="205685" cy="222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28761</xdr:colOff>
      <xdr:row>22</xdr:row>
      <xdr:rowOff>104028</xdr:rowOff>
    </xdr:from>
    <xdr:to>
      <xdr:col>2</xdr:col>
      <xdr:colOff>208269</xdr:colOff>
      <xdr:row>22</xdr:row>
      <xdr:rowOff>317384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131ED925-F7B7-4EC1-9A8D-8859EAF1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913" y="8080180"/>
          <a:ext cx="194113" cy="210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75841</xdr:rowOff>
    </xdr:from>
    <xdr:to>
      <xdr:col>2</xdr:col>
      <xdr:colOff>212538</xdr:colOff>
      <xdr:row>31</xdr:row>
      <xdr:rowOff>315244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57EAB5C1-2389-496B-97D3-05F08037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11225694"/>
          <a:ext cx="221428" cy="231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6</xdr:row>
      <xdr:rowOff>0</xdr:rowOff>
    </xdr:from>
    <xdr:to>
      <xdr:col>2</xdr:col>
      <xdr:colOff>211484</xdr:colOff>
      <xdr:row>6</xdr:row>
      <xdr:rowOff>228608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FB496AF0-A12E-49FB-B8D8-96E7832B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7539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47625</xdr:rowOff>
    </xdr:from>
    <xdr:to>
      <xdr:col>2</xdr:col>
      <xdr:colOff>210213</xdr:colOff>
      <xdr:row>12</xdr:row>
      <xdr:rowOff>267334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93962C99-B6D1-4618-96A0-2885DB30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619625"/>
          <a:ext cx="198783" cy="21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8282</xdr:colOff>
      <xdr:row>2</xdr:row>
      <xdr:rowOff>49696</xdr:rowOff>
    </xdr:from>
    <xdr:to>
      <xdr:col>2</xdr:col>
      <xdr:colOff>210972</xdr:colOff>
      <xdr:row>2</xdr:row>
      <xdr:rowOff>248230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7B008AA1-C7E5-496B-98A9-AFED7FFA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4" y="1192696"/>
          <a:ext cx="202690" cy="19853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19</xdr:row>
      <xdr:rowOff>46435</xdr:rowOff>
    </xdr:from>
    <xdr:to>
      <xdr:col>2</xdr:col>
      <xdr:colOff>210213</xdr:colOff>
      <xdr:row>19</xdr:row>
      <xdr:rowOff>250265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C3E37211-98AB-404F-8B1F-2BC941CB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7018735"/>
          <a:ext cx="192433" cy="213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10</xdr:row>
      <xdr:rowOff>25704</xdr:rowOff>
    </xdr:from>
    <xdr:to>
      <xdr:col>2</xdr:col>
      <xdr:colOff>208318</xdr:colOff>
      <xdr:row>10</xdr:row>
      <xdr:rowOff>248326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7E7991EA-C1E2-4AC4-9C13-DA5F3489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6143" cy="21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11456</xdr:colOff>
      <xdr:row>3</xdr:row>
      <xdr:rowOff>33579</xdr:rowOff>
    </xdr:from>
    <xdr:to>
      <xdr:col>2</xdr:col>
      <xdr:colOff>207064</xdr:colOff>
      <xdr:row>3</xdr:row>
      <xdr:rowOff>250114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8E8B37DF-432A-4324-94EC-2714A5A4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08" y="1507883"/>
          <a:ext cx="189258" cy="22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3502</xdr:colOff>
      <xdr:row>21</xdr:row>
      <xdr:rowOff>45762</xdr:rowOff>
    </xdr:from>
    <xdr:to>
      <xdr:col>2</xdr:col>
      <xdr:colOff>212273</xdr:colOff>
      <xdr:row>21</xdr:row>
      <xdr:rowOff>288349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78CC9407-2CA6-4255-94C4-D979A6BE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94" y="7592493"/>
          <a:ext cx="215121" cy="248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32390</xdr:colOff>
      <xdr:row>20</xdr:row>
      <xdr:rowOff>112059</xdr:rowOff>
    </xdr:from>
    <xdr:to>
      <xdr:col>2</xdr:col>
      <xdr:colOff>208723</xdr:colOff>
      <xdr:row>20</xdr:row>
      <xdr:rowOff>318428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B8560079-7F1A-4994-B1CD-DCB21810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72" y="7395883"/>
          <a:ext cx="187763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36635</xdr:rowOff>
    </xdr:from>
    <xdr:to>
      <xdr:col>2</xdr:col>
      <xdr:colOff>212174</xdr:colOff>
      <xdr:row>27</xdr:row>
      <xdr:rowOff>265731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46F14C3C-9B58-4A50-AFCF-4541E2AC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92" y="9605597"/>
          <a:ext cx="218524" cy="22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3195</xdr:colOff>
      <xdr:row>23</xdr:row>
      <xdr:rowOff>76674</xdr:rowOff>
    </xdr:from>
    <xdr:to>
      <xdr:col>3</xdr:col>
      <xdr:colOff>316</xdr:colOff>
      <xdr:row>23</xdr:row>
      <xdr:rowOff>321155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9738B38E-CE52-402E-8EA3-BFBE332B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47" y="8450391"/>
          <a:ext cx="235246" cy="238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15</xdr:row>
      <xdr:rowOff>5954</xdr:rowOff>
    </xdr:from>
    <xdr:to>
      <xdr:col>2</xdr:col>
      <xdr:colOff>209202</xdr:colOff>
      <xdr:row>15</xdr:row>
      <xdr:rowOff>248531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96CDB395-0DA6-4F99-BF24-85C1A2B3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9997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226328</xdr:colOff>
      <xdr:row>7</xdr:row>
      <xdr:rowOff>244641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EB4C3977-09FE-4449-9E8D-72458FA3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5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347668</xdr:colOff>
      <xdr:row>17</xdr:row>
      <xdr:rowOff>4547</xdr:rowOff>
    </xdr:from>
    <xdr:to>
      <xdr:col>2</xdr:col>
      <xdr:colOff>209064</xdr:colOff>
      <xdr:row>17</xdr:row>
      <xdr:rowOff>245221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29FEE9A4-9398-43F7-B322-0DA121DB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8" y="4429811"/>
          <a:ext cx="224873" cy="231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874668</xdr:colOff>
      <xdr:row>7</xdr:row>
      <xdr:rowOff>289560</xdr:rowOff>
    </xdr:from>
    <xdr:to>
      <xdr:col>13</xdr:col>
      <xdr:colOff>98380</xdr:colOff>
      <xdr:row>21</xdr:row>
      <xdr:rowOff>70179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1F6F198-88BB-4116-8F68-496EA079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9632" y="3432810"/>
          <a:ext cx="6554152" cy="4603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7E36-1654-48CC-8023-66DBD57790EB}">
  <sheetPr>
    <pageSetUpPr fitToPage="1"/>
  </sheetPr>
  <dimension ref="A1:L191"/>
  <sheetViews>
    <sheetView tabSelected="1" zoomScale="90" zoomScaleNormal="90" zoomScaleSheetLayoutView="90" workbookViewId="0">
      <pane ySplit="3" topLeftCell="A4" activePane="bottomLeft" state="frozen"/>
      <selection pane="bottomLeft" activeCell="N5" sqref="N5"/>
    </sheetView>
  </sheetViews>
  <sheetFormatPr defaultRowHeight="15" customHeight="1" x14ac:dyDescent="0.45"/>
  <cols>
    <col min="1" max="1" width="6.46484375" style="337" customWidth="1"/>
    <col min="2" max="2" width="3.06640625" style="327" customWidth="1"/>
    <col min="3" max="3" width="21.33203125" style="264" bestFit="1" customWidth="1"/>
    <col min="4" max="4" width="39.33203125" bestFit="1" customWidth="1"/>
    <col min="5" max="5" width="7.3984375" hidden="1" customWidth="1"/>
    <col min="6" max="6" width="11.265625" style="263" customWidth="1"/>
    <col min="7" max="7" width="29.46484375" customWidth="1"/>
    <col min="8" max="8" width="30.59765625" customWidth="1"/>
    <col min="9" max="9" width="24.46484375" customWidth="1"/>
    <col min="10" max="10" width="13.46484375" style="1" customWidth="1"/>
    <col min="11" max="11" width="14.06640625" style="1" hidden="1" customWidth="1"/>
    <col min="12" max="12" width="8.59765625" hidden="1" customWidth="1"/>
  </cols>
  <sheetData>
    <row r="1" spans="1:12" ht="81.75" customHeight="1" x14ac:dyDescent="0.45">
      <c r="A1" s="374" t="s">
        <v>124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2" ht="19.5" customHeight="1" x14ac:dyDescent="0.5">
      <c r="A2" s="376" t="s">
        <v>647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2" ht="39" customHeight="1" x14ac:dyDescent="0.45">
      <c r="A3" s="366" t="s">
        <v>641</v>
      </c>
      <c r="B3" s="372" t="s">
        <v>0</v>
      </c>
      <c r="C3" s="373"/>
      <c r="D3" s="319" t="s">
        <v>89</v>
      </c>
      <c r="E3" s="319" t="s">
        <v>56</v>
      </c>
      <c r="F3" s="320" t="s">
        <v>56</v>
      </c>
      <c r="G3" s="319" t="s">
        <v>644</v>
      </c>
      <c r="H3" s="319" t="s">
        <v>645</v>
      </c>
      <c r="I3" s="319" t="s">
        <v>646</v>
      </c>
      <c r="J3" s="319" t="s">
        <v>430</v>
      </c>
      <c r="K3" s="319" t="s">
        <v>429</v>
      </c>
      <c r="L3" s="278" t="s">
        <v>55</v>
      </c>
    </row>
    <row r="4" spans="1:12" ht="16.5" customHeight="1" x14ac:dyDescent="0.45">
      <c r="A4" s="52">
        <v>1</v>
      </c>
      <c r="B4" s="322"/>
      <c r="C4" s="4" t="s">
        <v>7</v>
      </c>
      <c r="D4" s="218" t="s">
        <v>428</v>
      </c>
      <c r="E4" s="32"/>
      <c r="F4" s="170" t="s">
        <v>427</v>
      </c>
      <c r="G4" s="6">
        <v>0.96860000000000002</v>
      </c>
      <c r="H4" s="6">
        <v>0.89139999999999997</v>
      </c>
      <c r="I4" s="6">
        <v>0.88</v>
      </c>
      <c r="J4" s="7">
        <v>46218</v>
      </c>
      <c r="K4" s="7">
        <v>46212</v>
      </c>
      <c r="L4" s="217">
        <f t="shared" ref="L4:L35" si="0">SUM(G4:I4)</f>
        <v>2.7399999999999998</v>
      </c>
    </row>
    <row r="5" spans="1:12" ht="16.5" customHeight="1" x14ac:dyDescent="0.45">
      <c r="A5" s="52">
        <v>2</v>
      </c>
      <c r="B5" s="322"/>
      <c r="C5" s="4" t="s">
        <v>102</v>
      </c>
      <c r="D5" s="218" t="s">
        <v>426</v>
      </c>
      <c r="E5" s="32"/>
      <c r="F5" s="277" t="s">
        <v>127</v>
      </c>
      <c r="G5" s="6">
        <v>0.99139999999999995</v>
      </c>
      <c r="H5" s="6">
        <v>0.88819999999999999</v>
      </c>
      <c r="I5" s="6">
        <v>0.84</v>
      </c>
      <c r="J5" s="7">
        <v>46205</v>
      </c>
      <c r="K5" s="7">
        <v>46204</v>
      </c>
      <c r="L5" s="217">
        <f t="shared" si="0"/>
        <v>2.7195999999999998</v>
      </c>
    </row>
    <row r="6" spans="1:12" ht="16.5" customHeight="1" x14ac:dyDescent="0.45">
      <c r="A6" s="52">
        <v>3</v>
      </c>
      <c r="B6" s="322"/>
      <c r="C6" s="4" t="s">
        <v>5</v>
      </c>
      <c r="D6" s="218" t="s">
        <v>425</v>
      </c>
      <c r="E6" s="31" t="s">
        <v>412</v>
      </c>
      <c r="F6" s="170" t="s">
        <v>411</v>
      </c>
      <c r="G6" s="6">
        <v>0.92210000000000003</v>
      </c>
      <c r="H6" s="6">
        <v>0.88500000000000001</v>
      </c>
      <c r="I6" s="6">
        <v>0.9</v>
      </c>
      <c r="J6" s="7">
        <v>45981</v>
      </c>
      <c r="K6" s="7">
        <v>45948</v>
      </c>
      <c r="L6" s="217">
        <f t="shared" si="0"/>
        <v>2.7071000000000001</v>
      </c>
    </row>
    <row r="7" spans="1:12" ht="16.5" customHeight="1" x14ac:dyDescent="0.45">
      <c r="A7" s="367">
        <v>4</v>
      </c>
      <c r="B7" s="323"/>
      <c r="C7" s="17" t="s">
        <v>643</v>
      </c>
      <c r="D7" s="160" t="s">
        <v>642</v>
      </c>
      <c r="E7" s="276"/>
      <c r="F7" s="275" t="s">
        <v>227</v>
      </c>
      <c r="G7" s="19">
        <v>0.86199999999999999</v>
      </c>
      <c r="H7" s="19">
        <v>0.84</v>
      </c>
      <c r="I7" s="19">
        <v>1</v>
      </c>
      <c r="J7" s="20">
        <v>46217</v>
      </c>
      <c r="K7" s="269" t="s">
        <v>86</v>
      </c>
      <c r="L7" s="217">
        <f t="shared" si="0"/>
        <v>2.702</v>
      </c>
    </row>
    <row r="8" spans="1:12" ht="16.5" customHeight="1" x14ac:dyDescent="0.45">
      <c r="A8" s="52">
        <v>5</v>
      </c>
      <c r="B8" s="322"/>
      <c r="C8" s="4" t="s">
        <v>7</v>
      </c>
      <c r="D8" s="218" t="s">
        <v>38</v>
      </c>
      <c r="E8" s="31" t="s">
        <v>57</v>
      </c>
      <c r="F8" s="170" t="s">
        <v>126</v>
      </c>
      <c r="G8" s="6">
        <v>0.92</v>
      </c>
      <c r="H8" s="6">
        <v>0.86580000000000001</v>
      </c>
      <c r="I8" s="6">
        <v>0.88</v>
      </c>
      <c r="J8" s="7">
        <v>45904</v>
      </c>
      <c r="K8" s="7">
        <v>45876</v>
      </c>
      <c r="L8" s="217">
        <f t="shared" si="0"/>
        <v>2.6657999999999999</v>
      </c>
    </row>
    <row r="9" spans="1:12" ht="16.5" customHeight="1" x14ac:dyDescent="0.45">
      <c r="A9" s="52">
        <v>6</v>
      </c>
      <c r="B9" s="322"/>
      <c r="C9" s="4" t="s">
        <v>5</v>
      </c>
      <c r="D9" s="218" t="s">
        <v>424</v>
      </c>
      <c r="E9" s="31" t="s">
        <v>422</v>
      </c>
      <c r="F9" s="170" t="s">
        <v>421</v>
      </c>
      <c r="G9" s="6">
        <v>0.9395</v>
      </c>
      <c r="H9" s="6">
        <v>0.84019999999999995</v>
      </c>
      <c r="I9" s="6">
        <v>0.88</v>
      </c>
      <c r="J9" s="7">
        <v>45989</v>
      </c>
      <c r="K9" s="7">
        <v>45980</v>
      </c>
      <c r="L9" s="217">
        <f t="shared" si="0"/>
        <v>2.6597</v>
      </c>
    </row>
    <row r="10" spans="1:12" ht="16.5" customHeight="1" x14ac:dyDescent="0.45">
      <c r="A10" s="52">
        <v>7</v>
      </c>
      <c r="B10" s="322"/>
      <c r="C10" s="4" t="s">
        <v>5</v>
      </c>
      <c r="D10" s="218" t="s">
        <v>423</v>
      </c>
      <c r="E10" s="31" t="s">
        <v>422</v>
      </c>
      <c r="F10" s="170" t="s">
        <v>421</v>
      </c>
      <c r="G10" s="6">
        <v>0.86050000000000004</v>
      </c>
      <c r="H10" s="6">
        <v>0.87219999999999998</v>
      </c>
      <c r="I10" s="6">
        <v>0.9</v>
      </c>
      <c r="J10" s="7">
        <v>45992</v>
      </c>
      <c r="K10" s="7">
        <v>45980</v>
      </c>
      <c r="L10" s="217">
        <f t="shared" si="0"/>
        <v>2.6326999999999998</v>
      </c>
    </row>
    <row r="11" spans="1:12" ht="16.5" customHeight="1" x14ac:dyDescent="0.45">
      <c r="A11" s="52">
        <v>8</v>
      </c>
      <c r="B11" s="322"/>
      <c r="C11" s="4" t="s">
        <v>7</v>
      </c>
      <c r="D11" s="218" t="s">
        <v>420</v>
      </c>
      <c r="E11" s="32"/>
      <c r="F11" s="170" t="s">
        <v>394</v>
      </c>
      <c r="G11" s="6">
        <v>0.92649999999999999</v>
      </c>
      <c r="H11" s="6">
        <v>0.84670000000000001</v>
      </c>
      <c r="I11" s="6">
        <v>0.8</v>
      </c>
      <c r="J11" s="7">
        <v>46217</v>
      </c>
      <c r="K11" s="7">
        <v>46212</v>
      </c>
      <c r="L11" s="217">
        <f t="shared" si="0"/>
        <v>2.5731999999999999</v>
      </c>
    </row>
    <row r="12" spans="1:12" ht="16.5" customHeight="1" x14ac:dyDescent="0.45">
      <c r="A12" s="52">
        <v>9</v>
      </c>
      <c r="B12" s="322"/>
      <c r="C12" s="4" t="s">
        <v>102</v>
      </c>
      <c r="D12" s="218" t="s">
        <v>435</v>
      </c>
      <c r="E12" s="31"/>
      <c r="F12" s="170" t="s">
        <v>411</v>
      </c>
      <c r="G12" s="6">
        <v>0.90490000000000004</v>
      </c>
      <c r="H12" s="6">
        <v>0.85940000000000005</v>
      </c>
      <c r="I12" s="6">
        <v>0.8</v>
      </c>
      <c r="J12" s="7">
        <v>46190</v>
      </c>
      <c r="K12" s="7">
        <v>46170</v>
      </c>
      <c r="L12" s="217">
        <f t="shared" si="0"/>
        <v>2.5643000000000002</v>
      </c>
    </row>
    <row r="13" spans="1:12" ht="16.5" customHeight="1" x14ac:dyDescent="0.45">
      <c r="A13" s="367">
        <v>10</v>
      </c>
      <c r="B13" s="323"/>
      <c r="C13" s="17" t="s">
        <v>96</v>
      </c>
      <c r="D13" s="160" t="s">
        <v>85</v>
      </c>
      <c r="E13" s="35"/>
      <c r="F13" s="162" t="s">
        <v>84</v>
      </c>
      <c r="G13" s="19">
        <v>0.83779999999999999</v>
      </c>
      <c r="H13" s="19">
        <v>0.7157</v>
      </c>
      <c r="I13" s="19">
        <v>1</v>
      </c>
      <c r="J13" s="20">
        <v>46132</v>
      </c>
      <c r="K13" s="269" t="s">
        <v>86</v>
      </c>
      <c r="L13" s="217">
        <f t="shared" si="0"/>
        <v>2.5535000000000001</v>
      </c>
    </row>
    <row r="14" spans="1:12" ht="16.5" customHeight="1" x14ac:dyDescent="0.45">
      <c r="A14" s="52">
        <v>11</v>
      </c>
      <c r="B14" s="322"/>
      <c r="C14" s="4" t="s">
        <v>5</v>
      </c>
      <c r="D14" s="218" t="s">
        <v>33</v>
      </c>
      <c r="E14" s="31" t="s">
        <v>58</v>
      </c>
      <c r="F14" s="170" t="s">
        <v>59</v>
      </c>
      <c r="G14" s="6">
        <v>0.80320000000000003</v>
      </c>
      <c r="H14" s="6">
        <v>0.8115</v>
      </c>
      <c r="I14" s="6">
        <v>0.92</v>
      </c>
      <c r="J14" s="7">
        <v>45904</v>
      </c>
      <c r="K14" s="7">
        <v>45825</v>
      </c>
      <c r="L14" s="217">
        <f t="shared" si="0"/>
        <v>2.5347</v>
      </c>
    </row>
    <row r="15" spans="1:12" s="358" customFormat="1" ht="16.5" customHeight="1" x14ac:dyDescent="0.45">
      <c r="A15" s="367">
        <v>12</v>
      </c>
      <c r="B15" s="323"/>
      <c r="C15" s="17" t="s">
        <v>639</v>
      </c>
      <c r="D15" s="160" t="s">
        <v>640</v>
      </c>
      <c r="E15" s="276"/>
      <c r="F15" s="162" t="s">
        <v>237</v>
      </c>
      <c r="G15" s="19">
        <v>0.78700000000000003</v>
      </c>
      <c r="H15" s="19">
        <v>0.80510000000000004</v>
      </c>
      <c r="I15" s="19">
        <v>0.92</v>
      </c>
      <c r="J15" s="20">
        <v>46261</v>
      </c>
      <c r="K15" s="269" t="s">
        <v>86</v>
      </c>
      <c r="L15" s="217">
        <f>SUM(G15:I15)</f>
        <v>2.5121000000000002</v>
      </c>
    </row>
    <row r="16" spans="1:12" ht="16.5" customHeight="1" x14ac:dyDescent="0.45">
      <c r="A16" s="52">
        <v>13</v>
      </c>
      <c r="B16" s="322"/>
      <c r="C16" s="4" t="s">
        <v>102</v>
      </c>
      <c r="D16" s="218" t="s">
        <v>436</v>
      </c>
      <c r="E16" s="31" t="s">
        <v>418</v>
      </c>
      <c r="F16" s="170" t="s">
        <v>417</v>
      </c>
      <c r="G16" s="6">
        <v>0.90159999999999996</v>
      </c>
      <c r="H16" s="6">
        <v>0.82110000000000005</v>
      </c>
      <c r="I16" s="6">
        <v>0.78</v>
      </c>
      <c r="J16" s="7">
        <v>45982</v>
      </c>
      <c r="K16" s="7">
        <v>45874</v>
      </c>
      <c r="L16" s="217">
        <f t="shared" si="0"/>
        <v>2.5026999999999999</v>
      </c>
    </row>
    <row r="17" spans="1:12" ht="16.5" customHeight="1" x14ac:dyDescent="0.45">
      <c r="A17" s="52">
        <v>14</v>
      </c>
      <c r="B17" s="322"/>
      <c r="C17" s="4" t="s">
        <v>7</v>
      </c>
      <c r="D17" s="218" t="s">
        <v>416</v>
      </c>
      <c r="E17" s="32"/>
      <c r="F17" s="170" t="s">
        <v>126</v>
      </c>
      <c r="G17" s="6">
        <v>0.80430000000000001</v>
      </c>
      <c r="H17" s="6">
        <v>0.83389999999999997</v>
      </c>
      <c r="I17" s="6">
        <v>0.86</v>
      </c>
      <c r="J17" s="7">
        <v>46094</v>
      </c>
      <c r="K17" s="7">
        <v>46086</v>
      </c>
      <c r="L17" s="217">
        <f t="shared" si="0"/>
        <v>2.4981999999999998</v>
      </c>
    </row>
    <row r="18" spans="1:12" ht="16.5" customHeight="1" x14ac:dyDescent="0.45">
      <c r="A18" s="52">
        <v>15</v>
      </c>
      <c r="B18" s="322"/>
      <c r="C18" s="4" t="s">
        <v>5</v>
      </c>
      <c r="D18" s="218" t="s">
        <v>415</v>
      </c>
      <c r="E18" s="32"/>
      <c r="F18" s="170" t="s">
        <v>286</v>
      </c>
      <c r="G18" s="6">
        <v>0.88219999999999998</v>
      </c>
      <c r="H18" s="6">
        <v>0.83389999999999997</v>
      </c>
      <c r="I18" s="6">
        <v>0.78</v>
      </c>
      <c r="J18" s="7">
        <v>46125</v>
      </c>
      <c r="K18" s="7">
        <v>46114</v>
      </c>
      <c r="L18" s="217">
        <f t="shared" si="0"/>
        <v>2.4961000000000002</v>
      </c>
    </row>
    <row r="19" spans="1:12" ht="16.5" customHeight="1" x14ac:dyDescent="0.45">
      <c r="A19" s="52">
        <v>16</v>
      </c>
      <c r="B19" s="322"/>
      <c r="C19" s="4" t="s">
        <v>7</v>
      </c>
      <c r="D19" s="218" t="s">
        <v>414</v>
      </c>
      <c r="E19" s="32"/>
      <c r="F19" s="170" t="s">
        <v>328</v>
      </c>
      <c r="G19" s="6">
        <v>0.91459999999999997</v>
      </c>
      <c r="H19" s="6">
        <v>0.84660000000000002</v>
      </c>
      <c r="I19" s="6">
        <v>0.72</v>
      </c>
      <c r="J19" s="7">
        <v>46217</v>
      </c>
      <c r="K19" s="7">
        <v>46212</v>
      </c>
      <c r="L19" s="217">
        <f t="shared" si="0"/>
        <v>2.4812000000000003</v>
      </c>
    </row>
    <row r="20" spans="1:12" ht="16.5" customHeight="1" x14ac:dyDescent="0.45">
      <c r="A20" s="52">
        <v>17</v>
      </c>
      <c r="B20" s="322"/>
      <c r="C20" s="4" t="s">
        <v>7</v>
      </c>
      <c r="D20" s="218" t="s">
        <v>413</v>
      </c>
      <c r="E20" s="31" t="s">
        <v>412</v>
      </c>
      <c r="F20" s="170" t="s">
        <v>411</v>
      </c>
      <c r="G20" s="6">
        <v>0.76329999999999998</v>
      </c>
      <c r="H20" s="6">
        <v>0.80189999999999995</v>
      </c>
      <c r="I20" s="6">
        <v>0.88</v>
      </c>
      <c r="J20" s="7">
        <v>45903</v>
      </c>
      <c r="K20" s="7">
        <v>45761</v>
      </c>
      <c r="L20" s="217">
        <f t="shared" si="0"/>
        <v>2.4451999999999998</v>
      </c>
    </row>
    <row r="21" spans="1:12" ht="16.5" customHeight="1" x14ac:dyDescent="0.45">
      <c r="A21" s="52">
        <v>18</v>
      </c>
      <c r="B21" s="322"/>
      <c r="C21" s="4" t="s">
        <v>7</v>
      </c>
      <c r="D21" s="218" t="s">
        <v>410</v>
      </c>
      <c r="E21" s="32"/>
      <c r="F21" s="170" t="s">
        <v>126</v>
      </c>
      <c r="G21" s="6">
        <v>0.7762</v>
      </c>
      <c r="H21" s="6">
        <v>0.82110000000000005</v>
      </c>
      <c r="I21" s="6">
        <v>0.84</v>
      </c>
      <c r="J21" s="7">
        <v>46093</v>
      </c>
      <c r="K21" s="7">
        <v>45974</v>
      </c>
      <c r="L21" s="217">
        <f t="shared" si="0"/>
        <v>2.4373</v>
      </c>
    </row>
    <row r="22" spans="1:12" ht="16.5" customHeight="1" x14ac:dyDescent="0.45">
      <c r="A22" s="52">
        <v>19</v>
      </c>
      <c r="B22" s="322"/>
      <c r="C22" s="4" t="s">
        <v>5</v>
      </c>
      <c r="D22" s="218" t="s">
        <v>409</v>
      </c>
      <c r="E22" s="32"/>
      <c r="F22" s="170" t="s">
        <v>368</v>
      </c>
      <c r="G22" s="6">
        <v>0.8054</v>
      </c>
      <c r="H22" s="6">
        <v>0.82740000000000002</v>
      </c>
      <c r="I22" s="6">
        <v>0.8</v>
      </c>
      <c r="J22" s="7">
        <v>46162</v>
      </c>
      <c r="K22" s="7">
        <v>46084</v>
      </c>
      <c r="L22" s="217">
        <f t="shared" si="0"/>
        <v>2.4328000000000003</v>
      </c>
    </row>
    <row r="23" spans="1:12" ht="16.5" customHeight="1" x14ac:dyDescent="0.45">
      <c r="A23" s="52">
        <v>20</v>
      </c>
      <c r="B23" s="322"/>
      <c r="C23" s="4" t="s">
        <v>7</v>
      </c>
      <c r="D23" s="218" t="s">
        <v>408</v>
      </c>
      <c r="E23" s="32"/>
      <c r="F23" s="170" t="s">
        <v>126</v>
      </c>
      <c r="G23" s="6">
        <v>0.82379999999999998</v>
      </c>
      <c r="H23" s="6">
        <v>0.80510000000000004</v>
      </c>
      <c r="I23" s="6">
        <v>0.8</v>
      </c>
      <c r="J23" s="7">
        <v>46093</v>
      </c>
      <c r="K23" s="7">
        <v>46002</v>
      </c>
      <c r="L23" s="217">
        <f t="shared" si="0"/>
        <v>2.4289000000000001</v>
      </c>
    </row>
    <row r="24" spans="1:12" ht="16.5" customHeight="1" x14ac:dyDescent="0.45">
      <c r="A24" s="52">
        <v>21</v>
      </c>
      <c r="B24" s="322"/>
      <c r="C24" s="4" t="s">
        <v>7</v>
      </c>
      <c r="D24" s="218" t="s">
        <v>407</v>
      </c>
      <c r="E24" s="32" t="s">
        <v>406</v>
      </c>
      <c r="F24" s="170" t="s">
        <v>405</v>
      </c>
      <c r="G24" s="6">
        <v>0.76759999999999995</v>
      </c>
      <c r="H24" s="6">
        <v>0.79869999999999997</v>
      </c>
      <c r="I24" s="6">
        <v>0.86</v>
      </c>
      <c r="J24" s="7">
        <v>45904</v>
      </c>
      <c r="K24" s="7">
        <v>45425</v>
      </c>
      <c r="L24" s="217">
        <f t="shared" si="0"/>
        <v>2.4262999999999999</v>
      </c>
    </row>
    <row r="25" spans="1:12" ht="16.5" customHeight="1" x14ac:dyDescent="0.45">
      <c r="A25" s="52">
        <v>22</v>
      </c>
      <c r="B25" s="322"/>
      <c r="C25" s="4" t="s">
        <v>5</v>
      </c>
      <c r="D25" s="218" t="s">
        <v>404</v>
      </c>
      <c r="E25" s="32"/>
      <c r="F25" s="170" t="s">
        <v>343</v>
      </c>
      <c r="G25" s="6">
        <v>0.97840000000000005</v>
      </c>
      <c r="H25" s="6">
        <v>0.88500000000000001</v>
      </c>
      <c r="I25" s="6">
        <v>0.56000000000000005</v>
      </c>
      <c r="J25" s="7">
        <v>46160</v>
      </c>
      <c r="K25" s="7">
        <v>46008</v>
      </c>
      <c r="L25" s="217">
        <f t="shared" si="0"/>
        <v>2.4234</v>
      </c>
    </row>
    <row r="26" spans="1:12" ht="16.5" customHeight="1" x14ac:dyDescent="0.45">
      <c r="A26" s="52">
        <v>23</v>
      </c>
      <c r="B26" s="322"/>
      <c r="C26" s="4" t="s">
        <v>7</v>
      </c>
      <c r="D26" s="218" t="s">
        <v>75</v>
      </c>
      <c r="E26" s="32"/>
      <c r="F26" s="170" t="s">
        <v>126</v>
      </c>
      <c r="G26" s="6">
        <v>0.88</v>
      </c>
      <c r="H26" s="6">
        <v>0.84030000000000005</v>
      </c>
      <c r="I26" s="6">
        <v>0.7</v>
      </c>
      <c r="J26" s="7">
        <v>46094</v>
      </c>
      <c r="K26" s="7">
        <v>46084</v>
      </c>
      <c r="L26" s="217">
        <f t="shared" si="0"/>
        <v>2.4203000000000001</v>
      </c>
    </row>
    <row r="27" spans="1:12" ht="16.5" customHeight="1" x14ac:dyDescent="0.45">
      <c r="A27" s="368">
        <v>24</v>
      </c>
      <c r="B27" s="324"/>
      <c r="C27" s="10" t="s">
        <v>76</v>
      </c>
      <c r="D27" s="266" t="s">
        <v>77</v>
      </c>
      <c r="E27" s="33"/>
      <c r="F27" s="265" t="s">
        <v>78</v>
      </c>
      <c r="G27" s="12">
        <v>0.90380000000000005</v>
      </c>
      <c r="H27" s="12">
        <v>0.84340000000000004</v>
      </c>
      <c r="I27" s="12">
        <v>0.64</v>
      </c>
      <c r="J27" s="13">
        <v>46104</v>
      </c>
      <c r="K27" s="13">
        <v>46077</v>
      </c>
      <c r="L27" s="217">
        <f t="shared" si="0"/>
        <v>2.3872</v>
      </c>
    </row>
    <row r="28" spans="1:12" ht="16.5" customHeight="1" x14ac:dyDescent="0.45">
      <c r="A28" s="52">
        <v>25</v>
      </c>
      <c r="B28" s="322"/>
      <c r="C28" s="4" t="s">
        <v>7</v>
      </c>
      <c r="D28" s="218" t="s">
        <v>403</v>
      </c>
      <c r="E28" s="31" t="s">
        <v>402</v>
      </c>
      <c r="F28" s="170" t="s">
        <v>401</v>
      </c>
      <c r="G28" s="6">
        <v>0.76219999999999999</v>
      </c>
      <c r="H28" s="6">
        <v>0.78269999999999995</v>
      </c>
      <c r="I28" s="6">
        <v>0.84</v>
      </c>
      <c r="J28" s="7">
        <v>45979</v>
      </c>
      <c r="K28" s="7">
        <v>45876</v>
      </c>
      <c r="L28" s="217">
        <f t="shared" si="0"/>
        <v>2.3849</v>
      </c>
    </row>
    <row r="29" spans="1:12" ht="16.5" customHeight="1" x14ac:dyDescent="0.45">
      <c r="A29" s="52">
        <v>26</v>
      </c>
      <c r="B29" s="322"/>
      <c r="C29" s="4" t="s">
        <v>102</v>
      </c>
      <c r="D29" s="218" t="s">
        <v>437</v>
      </c>
      <c r="E29" s="31"/>
      <c r="F29" s="170" t="s">
        <v>394</v>
      </c>
      <c r="G29" s="6">
        <v>0.88539999999999996</v>
      </c>
      <c r="H29" s="6">
        <v>0.8115</v>
      </c>
      <c r="I29" s="6">
        <v>0.68</v>
      </c>
      <c r="J29" s="7">
        <v>46189</v>
      </c>
      <c r="K29" s="7">
        <v>46070</v>
      </c>
      <c r="L29" s="217">
        <f t="shared" si="0"/>
        <v>2.3769</v>
      </c>
    </row>
    <row r="30" spans="1:12" ht="16.5" customHeight="1" x14ac:dyDescent="0.45">
      <c r="A30" s="368">
        <v>27</v>
      </c>
      <c r="B30" s="324"/>
      <c r="C30" s="10" t="s">
        <v>400</v>
      </c>
      <c r="D30" s="266" t="s">
        <v>399</v>
      </c>
      <c r="E30" s="33"/>
      <c r="F30" s="265" t="s">
        <v>398</v>
      </c>
      <c r="G30" s="12">
        <v>0.96109999999999995</v>
      </c>
      <c r="H30" s="12">
        <v>0.83069999999999999</v>
      </c>
      <c r="I30" s="12">
        <v>0.57999999999999996</v>
      </c>
      <c r="J30" s="13">
        <v>46223</v>
      </c>
      <c r="K30" s="13">
        <v>46219</v>
      </c>
      <c r="L30" s="217">
        <f t="shared" si="0"/>
        <v>2.3717999999999999</v>
      </c>
    </row>
    <row r="31" spans="1:12" ht="16.5" customHeight="1" x14ac:dyDescent="0.45">
      <c r="A31" s="368">
        <v>28</v>
      </c>
      <c r="B31" s="324"/>
      <c r="C31" s="10" t="s">
        <v>18</v>
      </c>
      <c r="D31" s="266" t="s">
        <v>397</v>
      </c>
      <c r="E31" s="33"/>
      <c r="F31" s="265" t="s">
        <v>396</v>
      </c>
      <c r="G31" s="12">
        <v>0.86809999999999998</v>
      </c>
      <c r="H31" s="12">
        <v>0.85619999999999996</v>
      </c>
      <c r="I31" s="12">
        <v>0.64</v>
      </c>
      <c r="J31" s="13">
        <v>46177</v>
      </c>
      <c r="K31" s="13">
        <v>46077</v>
      </c>
      <c r="L31" s="217">
        <f t="shared" si="0"/>
        <v>2.3643000000000001</v>
      </c>
    </row>
    <row r="32" spans="1:12" ht="16.5" customHeight="1" x14ac:dyDescent="0.45">
      <c r="A32" s="52">
        <v>29</v>
      </c>
      <c r="B32" s="322"/>
      <c r="C32" s="4" t="s">
        <v>102</v>
      </c>
      <c r="D32" s="218" t="s">
        <v>395</v>
      </c>
      <c r="E32" s="32"/>
      <c r="F32" s="170" t="s">
        <v>394</v>
      </c>
      <c r="G32" s="6">
        <v>0.84970000000000001</v>
      </c>
      <c r="H32" s="6">
        <v>0.82430000000000003</v>
      </c>
      <c r="I32" s="6">
        <v>0.68</v>
      </c>
      <c r="J32" s="7">
        <v>46205</v>
      </c>
      <c r="K32" s="7">
        <v>46204</v>
      </c>
      <c r="L32" s="217">
        <f t="shared" si="0"/>
        <v>2.3540000000000001</v>
      </c>
    </row>
    <row r="33" spans="1:12" ht="16.5" customHeight="1" x14ac:dyDescent="0.45">
      <c r="A33" s="368">
        <v>30</v>
      </c>
      <c r="B33" s="324"/>
      <c r="C33" s="10" t="s">
        <v>18</v>
      </c>
      <c r="D33" s="266" t="s">
        <v>393</v>
      </c>
      <c r="E33" s="33"/>
      <c r="F33" s="265" t="s">
        <v>78</v>
      </c>
      <c r="G33" s="12">
        <v>0.92649999999999999</v>
      </c>
      <c r="H33" s="12">
        <v>0.84660000000000002</v>
      </c>
      <c r="I33" s="12">
        <v>0.57999999999999996</v>
      </c>
      <c r="J33" s="13">
        <v>46175</v>
      </c>
      <c r="K33" s="13">
        <v>46134</v>
      </c>
      <c r="L33" s="217">
        <f t="shared" si="0"/>
        <v>2.3531</v>
      </c>
    </row>
    <row r="34" spans="1:12" ht="16.5" customHeight="1" x14ac:dyDescent="0.45">
      <c r="A34" s="52">
        <v>31</v>
      </c>
      <c r="B34" s="322"/>
      <c r="C34" s="4" t="s">
        <v>5</v>
      </c>
      <c r="D34" s="218" t="s">
        <v>392</v>
      </c>
      <c r="E34" s="32"/>
      <c r="F34" s="170" t="s">
        <v>391</v>
      </c>
      <c r="G34" s="6">
        <v>0.80869999999999997</v>
      </c>
      <c r="H34" s="6">
        <v>0.80510000000000004</v>
      </c>
      <c r="I34" s="6">
        <v>0.72</v>
      </c>
      <c r="J34" s="7">
        <v>46122</v>
      </c>
      <c r="K34" s="7">
        <v>46114</v>
      </c>
      <c r="L34" s="217">
        <f t="shared" si="0"/>
        <v>2.3338000000000001</v>
      </c>
    </row>
    <row r="35" spans="1:12" ht="16.5" customHeight="1" x14ac:dyDescent="0.45">
      <c r="A35" s="52">
        <v>32</v>
      </c>
      <c r="B35" s="322"/>
      <c r="C35" s="4" t="s">
        <v>5</v>
      </c>
      <c r="D35" s="218" t="s">
        <v>390</v>
      </c>
      <c r="E35" s="31" t="s">
        <v>369</v>
      </c>
      <c r="F35" s="170" t="s">
        <v>368</v>
      </c>
      <c r="G35" s="6">
        <v>0.73509999999999998</v>
      </c>
      <c r="H35" s="6">
        <v>0.73480000000000001</v>
      </c>
      <c r="I35" s="6">
        <v>0.86</v>
      </c>
      <c r="J35" s="7">
        <v>45980</v>
      </c>
      <c r="K35" s="7">
        <v>45860</v>
      </c>
      <c r="L35" s="217">
        <f t="shared" si="0"/>
        <v>2.3298999999999999</v>
      </c>
    </row>
    <row r="36" spans="1:12" ht="16.5" customHeight="1" x14ac:dyDescent="0.45">
      <c r="A36" s="52">
        <v>33</v>
      </c>
      <c r="B36" s="322"/>
      <c r="C36" s="4" t="s">
        <v>8</v>
      </c>
      <c r="D36" s="218" t="s">
        <v>389</v>
      </c>
      <c r="E36" s="32" t="s">
        <v>388</v>
      </c>
      <c r="F36" s="170" t="s">
        <v>387</v>
      </c>
      <c r="G36" s="6">
        <v>0.73299999999999998</v>
      </c>
      <c r="H36" s="6">
        <v>0.77959999999999996</v>
      </c>
      <c r="I36" s="6">
        <v>0.78</v>
      </c>
      <c r="J36" s="7">
        <v>45912</v>
      </c>
      <c r="K36" s="7">
        <v>45752</v>
      </c>
      <c r="L36" s="217">
        <f t="shared" ref="L36:L67" si="1">SUM(G36:I36)</f>
        <v>2.2926000000000002</v>
      </c>
    </row>
    <row r="37" spans="1:12" ht="16.5" customHeight="1" x14ac:dyDescent="0.45">
      <c r="A37" s="368">
        <v>34</v>
      </c>
      <c r="B37" s="324"/>
      <c r="C37" s="10" t="s">
        <v>18</v>
      </c>
      <c r="D37" s="266" t="s">
        <v>386</v>
      </c>
      <c r="E37" s="33" t="s">
        <v>385</v>
      </c>
      <c r="F37" s="265" t="s">
        <v>286</v>
      </c>
      <c r="G37" s="12">
        <v>0.75890000000000002</v>
      </c>
      <c r="H37" s="12">
        <v>0.7923</v>
      </c>
      <c r="I37" s="12">
        <v>0.74</v>
      </c>
      <c r="J37" s="13">
        <v>46024</v>
      </c>
      <c r="K37" s="13">
        <v>45949</v>
      </c>
      <c r="L37" s="217">
        <f t="shared" si="1"/>
        <v>2.2911999999999999</v>
      </c>
    </row>
    <row r="38" spans="1:12" ht="16.5" customHeight="1" x14ac:dyDescent="0.45">
      <c r="A38" s="368">
        <v>35</v>
      </c>
      <c r="B38" s="324"/>
      <c r="C38" s="10" t="s">
        <v>73</v>
      </c>
      <c r="D38" s="266" t="s">
        <v>384</v>
      </c>
      <c r="E38" s="33"/>
      <c r="F38" s="265" t="s">
        <v>350</v>
      </c>
      <c r="G38" s="12">
        <v>0.89510000000000001</v>
      </c>
      <c r="H38" s="12">
        <v>0.63260000000000005</v>
      </c>
      <c r="I38" s="12">
        <v>0.76</v>
      </c>
      <c r="J38" s="13">
        <v>46198</v>
      </c>
      <c r="K38" s="13">
        <v>46064</v>
      </c>
      <c r="L38" s="217">
        <f t="shared" si="1"/>
        <v>2.2877000000000001</v>
      </c>
    </row>
    <row r="39" spans="1:12" ht="16.5" customHeight="1" x14ac:dyDescent="0.45">
      <c r="A39" s="368">
        <v>36</v>
      </c>
      <c r="B39" s="324"/>
      <c r="C39" s="10" t="s">
        <v>18</v>
      </c>
      <c r="D39" s="266" t="s">
        <v>383</v>
      </c>
      <c r="E39" s="33"/>
      <c r="F39" s="265" t="s">
        <v>377</v>
      </c>
      <c r="G39" s="12">
        <v>0.89839999999999998</v>
      </c>
      <c r="H39" s="12">
        <v>0.83069999999999999</v>
      </c>
      <c r="I39" s="12">
        <v>0.54</v>
      </c>
      <c r="J39" s="13">
        <v>46174</v>
      </c>
      <c r="K39" s="13">
        <v>46127</v>
      </c>
      <c r="L39" s="217">
        <f t="shared" si="1"/>
        <v>2.2690999999999999</v>
      </c>
    </row>
    <row r="40" spans="1:12" ht="16.5" customHeight="1" x14ac:dyDescent="0.45">
      <c r="A40" s="52">
        <v>37</v>
      </c>
      <c r="B40" s="322"/>
      <c r="C40" s="4" t="s">
        <v>102</v>
      </c>
      <c r="D40" s="218" t="s">
        <v>382</v>
      </c>
      <c r="E40" s="31" t="s">
        <v>381</v>
      </c>
      <c r="F40" s="170" t="s">
        <v>380</v>
      </c>
      <c r="G40" s="6">
        <v>0.83889999999999998</v>
      </c>
      <c r="H40" s="6">
        <v>0.78269999999999995</v>
      </c>
      <c r="I40" s="6">
        <v>0.64</v>
      </c>
      <c r="J40" s="7">
        <v>45981</v>
      </c>
      <c r="K40" s="7">
        <v>45791</v>
      </c>
      <c r="L40" s="217">
        <f t="shared" si="1"/>
        <v>2.2616000000000001</v>
      </c>
    </row>
    <row r="41" spans="1:12" ht="16.5" customHeight="1" x14ac:dyDescent="0.45">
      <c r="A41" s="368">
        <v>38</v>
      </c>
      <c r="B41" s="324"/>
      <c r="C41" s="10" t="s">
        <v>315</v>
      </c>
      <c r="D41" s="266" t="s">
        <v>379</v>
      </c>
      <c r="E41" s="33"/>
      <c r="F41" s="265" t="s">
        <v>371</v>
      </c>
      <c r="G41" s="12">
        <v>0.94159999999999999</v>
      </c>
      <c r="H41" s="12">
        <v>0.86580000000000001</v>
      </c>
      <c r="I41" s="12">
        <v>0.44</v>
      </c>
      <c r="J41" s="13">
        <v>46140</v>
      </c>
      <c r="K41" s="13">
        <v>46135</v>
      </c>
      <c r="L41" s="217">
        <f t="shared" si="1"/>
        <v>2.2473999999999998</v>
      </c>
    </row>
    <row r="42" spans="1:12" ht="16.5" customHeight="1" x14ac:dyDescent="0.45">
      <c r="A42" s="368">
        <v>39</v>
      </c>
      <c r="B42" s="324"/>
      <c r="C42" s="10" t="s">
        <v>76</v>
      </c>
      <c r="D42" s="266" t="s">
        <v>378</v>
      </c>
      <c r="E42" s="33"/>
      <c r="F42" s="265" t="s">
        <v>377</v>
      </c>
      <c r="G42" s="12">
        <v>0.87460000000000004</v>
      </c>
      <c r="H42" s="12">
        <v>0.83069999999999999</v>
      </c>
      <c r="I42" s="12">
        <v>0.54</v>
      </c>
      <c r="J42" s="13">
        <v>46106</v>
      </c>
      <c r="K42" s="13">
        <v>46077</v>
      </c>
      <c r="L42" s="217">
        <f t="shared" si="1"/>
        <v>2.2453000000000003</v>
      </c>
    </row>
    <row r="43" spans="1:12" ht="16.5" customHeight="1" x14ac:dyDescent="0.45">
      <c r="A43" s="368">
        <v>40</v>
      </c>
      <c r="B43" s="324"/>
      <c r="C43" s="10" t="s">
        <v>648</v>
      </c>
      <c r="D43" s="266" t="s">
        <v>530</v>
      </c>
      <c r="E43" s="33"/>
      <c r="F43" s="265" t="s">
        <v>531</v>
      </c>
      <c r="G43" s="12">
        <v>0.76429999999999998</v>
      </c>
      <c r="H43" s="12">
        <v>0.8115</v>
      </c>
      <c r="I43" s="12">
        <v>0.66</v>
      </c>
      <c r="J43" s="13">
        <v>46253</v>
      </c>
      <c r="K43" s="13">
        <v>46185</v>
      </c>
      <c r="L43" s="217">
        <f t="shared" si="1"/>
        <v>2.2358000000000002</v>
      </c>
    </row>
    <row r="44" spans="1:12" ht="16.5" customHeight="1" x14ac:dyDescent="0.45">
      <c r="A44" s="368">
        <v>41</v>
      </c>
      <c r="B44" s="324"/>
      <c r="C44" s="10" t="s">
        <v>315</v>
      </c>
      <c r="D44" s="266" t="s">
        <v>376</v>
      </c>
      <c r="E44" s="33"/>
      <c r="F44" s="265" t="s">
        <v>354</v>
      </c>
      <c r="G44" s="12">
        <v>0.92430000000000001</v>
      </c>
      <c r="H44" s="12">
        <v>0.87860000000000005</v>
      </c>
      <c r="I44" s="12">
        <v>0.42</v>
      </c>
      <c r="J44" s="13">
        <v>46141</v>
      </c>
      <c r="K44" s="13">
        <v>46135</v>
      </c>
      <c r="L44" s="217">
        <f t="shared" si="1"/>
        <v>2.2229000000000001</v>
      </c>
    </row>
    <row r="45" spans="1:12" ht="16.5" customHeight="1" x14ac:dyDescent="0.45">
      <c r="A45" s="52">
        <v>42</v>
      </c>
      <c r="B45" s="322"/>
      <c r="C45" s="4" t="s">
        <v>7</v>
      </c>
      <c r="D45" s="218" t="s">
        <v>375</v>
      </c>
      <c r="E45" s="32" t="s">
        <v>374</v>
      </c>
      <c r="F45" s="170" t="s">
        <v>373</v>
      </c>
      <c r="G45" s="6">
        <v>0.69840000000000002</v>
      </c>
      <c r="H45" s="6">
        <v>0.66449999999999998</v>
      </c>
      <c r="I45" s="6">
        <v>0.86</v>
      </c>
      <c r="J45" s="7">
        <v>45904</v>
      </c>
      <c r="K45" s="7">
        <v>45244</v>
      </c>
      <c r="L45" s="217">
        <f t="shared" si="1"/>
        <v>2.2229000000000001</v>
      </c>
    </row>
    <row r="46" spans="1:12" ht="16.5" customHeight="1" x14ac:dyDescent="0.45">
      <c r="A46" s="368">
        <v>43</v>
      </c>
      <c r="B46" s="324"/>
      <c r="C46" s="10" t="s">
        <v>315</v>
      </c>
      <c r="D46" s="266" t="s">
        <v>372</v>
      </c>
      <c r="E46" s="33"/>
      <c r="F46" s="265" t="s">
        <v>371</v>
      </c>
      <c r="G46" s="12">
        <v>0.94699999999999995</v>
      </c>
      <c r="H46" s="12">
        <v>0.87539999999999996</v>
      </c>
      <c r="I46" s="12">
        <v>0.4</v>
      </c>
      <c r="J46" s="13">
        <v>46141</v>
      </c>
      <c r="K46" s="13">
        <v>46135</v>
      </c>
      <c r="L46" s="217">
        <f t="shared" si="1"/>
        <v>2.2223999999999999</v>
      </c>
    </row>
    <row r="47" spans="1:12" ht="16.5" customHeight="1" x14ac:dyDescent="0.45">
      <c r="A47" s="52">
        <v>44</v>
      </c>
      <c r="B47" s="322"/>
      <c r="C47" s="4" t="s">
        <v>8</v>
      </c>
      <c r="D47" s="218" t="s">
        <v>447</v>
      </c>
      <c r="E47" s="32"/>
      <c r="F47" s="170" t="s">
        <v>227</v>
      </c>
      <c r="G47" s="6">
        <v>0.83630000000000004</v>
      </c>
      <c r="H47" s="6">
        <v>0.82110000000000005</v>
      </c>
      <c r="I47" s="6">
        <v>0.56000000000000005</v>
      </c>
      <c r="J47" s="7">
        <v>46246</v>
      </c>
      <c r="K47" s="7">
        <v>46244</v>
      </c>
      <c r="L47" s="217">
        <f t="shared" si="1"/>
        <v>2.2174</v>
      </c>
    </row>
    <row r="48" spans="1:12" ht="16.5" customHeight="1" x14ac:dyDescent="0.45">
      <c r="A48" s="52">
        <v>45</v>
      </c>
      <c r="B48" s="322"/>
      <c r="C48" s="4" t="s">
        <v>365</v>
      </c>
      <c r="D48" s="218" t="s">
        <v>370</v>
      </c>
      <c r="E48" s="31" t="s">
        <v>369</v>
      </c>
      <c r="F48" s="170" t="s">
        <v>368</v>
      </c>
      <c r="G48" s="6">
        <v>0.71460000000000001</v>
      </c>
      <c r="H48" s="6">
        <v>0.57830000000000004</v>
      </c>
      <c r="I48" s="6">
        <v>0.92</v>
      </c>
      <c r="J48" s="7">
        <v>45980</v>
      </c>
      <c r="K48" s="7">
        <v>45750</v>
      </c>
      <c r="L48" s="217">
        <f t="shared" si="1"/>
        <v>2.2128999999999999</v>
      </c>
    </row>
    <row r="49" spans="1:12" ht="16.5" customHeight="1" x14ac:dyDescent="0.45">
      <c r="A49" s="368">
        <v>46</v>
      </c>
      <c r="B49" s="324"/>
      <c r="C49" s="10" t="s">
        <v>73</v>
      </c>
      <c r="D49" s="266" t="s">
        <v>367</v>
      </c>
      <c r="E49" s="33"/>
      <c r="F49" s="265" t="s">
        <v>366</v>
      </c>
      <c r="G49" s="12">
        <v>0.90490000000000004</v>
      </c>
      <c r="H49" s="12">
        <v>0.63580000000000003</v>
      </c>
      <c r="I49" s="12">
        <v>0.64</v>
      </c>
      <c r="J49" s="13">
        <v>46196</v>
      </c>
      <c r="K49" s="13">
        <v>46189</v>
      </c>
      <c r="L49" s="217">
        <f t="shared" si="1"/>
        <v>2.1807000000000003</v>
      </c>
    </row>
    <row r="50" spans="1:12" ht="16.5" customHeight="1" x14ac:dyDescent="0.45">
      <c r="A50" s="52">
        <v>47</v>
      </c>
      <c r="B50" s="322"/>
      <c r="C50" s="4" t="s">
        <v>365</v>
      </c>
      <c r="D50" s="218" t="s">
        <v>364</v>
      </c>
      <c r="E50" s="31" t="s">
        <v>363</v>
      </c>
      <c r="F50" s="170" t="s">
        <v>362</v>
      </c>
      <c r="G50" s="6">
        <v>0.73080000000000001</v>
      </c>
      <c r="H50" s="6">
        <v>0.58150000000000002</v>
      </c>
      <c r="I50" s="6">
        <v>0.86</v>
      </c>
      <c r="J50" s="7">
        <v>45980</v>
      </c>
      <c r="K50" s="7">
        <v>45750</v>
      </c>
      <c r="L50" s="217">
        <f t="shared" si="1"/>
        <v>2.1722999999999999</v>
      </c>
    </row>
    <row r="51" spans="1:12" ht="16.5" customHeight="1" x14ac:dyDescent="0.45">
      <c r="A51" s="367">
        <v>48</v>
      </c>
      <c r="B51" s="323"/>
      <c r="C51" s="17" t="s">
        <v>521</v>
      </c>
      <c r="D51" s="160" t="s">
        <v>525</v>
      </c>
      <c r="E51" s="276"/>
      <c r="F51" s="275" t="s">
        <v>63</v>
      </c>
      <c r="G51" s="19">
        <v>0.66700000000000004</v>
      </c>
      <c r="H51" s="19">
        <v>0.72199999999999998</v>
      </c>
      <c r="I51" s="19">
        <v>0.78</v>
      </c>
      <c r="J51" s="20">
        <v>46219</v>
      </c>
      <c r="K51" s="269" t="s">
        <v>86</v>
      </c>
      <c r="L51" s="217">
        <f t="shared" si="1"/>
        <v>2.169</v>
      </c>
    </row>
    <row r="52" spans="1:12" ht="16.5" customHeight="1" x14ac:dyDescent="0.45">
      <c r="A52" s="52">
        <v>49</v>
      </c>
      <c r="B52" s="322"/>
      <c r="C52" s="4" t="s">
        <v>7</v>
      </c>
      <c r="D52" s="218" t="s">
        <v>361</v>
      </c>
      <c r="E52" s="31" t="s">
        <v>58</v>
      </c>
      <c r="F52" s="170" t="s">
        <v>59</v>
      </c>
      <c r="G52" s="6">
        <v>0.65620000000000001</v>
      </c>
      <c r="H52" s="6">
        <v>0.71250000000000002</v>
      </c>
      <c r="I52" s="6">
        <v>0.8</v>
      </c>
      <c r="J52" s="7">
        <v>45979</v>
      </c>
      <c r="K52" s="7">
        <v>45761</v>
      </c>
      <c r="L52" s="217">
        <f t="shared" si="1"/>
        <v>2.1687000000000003</v>
      </c>
    </row>
    <row r="53" spans="1:12" ht="16.5" customHeight="1" x14ac:dyDescent="0.45">
      <c r="A53" s="368">
        <v>50</v>
      </c>
      <c r="B53" s="324"/>
      <c r="C53" s="10" t="s">
        <v>360</v>
      </c>
      <c r="D53" s="266" t="s">
        <v>359</v>
      </c>
      <c r="E53" s="33" t="s">
        <v>358</v>
      </c>
      <c r="F53" s="265" t="s">
        <v>358</v>
      </c>
      <c r="G53" s="12">
        <v>0.70920000000000005</v>
      </c>
      <c r="H53" s="12">
        <v>0.71240000000000003</v>
      </c>
      <c r="I53" s="12">
        <v>0.74</v>
      </c>
      <c r="J53" s="13">
        <v>45903</v>
      </c>
      <c r="K53" s="13">
        <v>45895</v>
      </c>
      <c r="L53" s="217">
        <f t="shared" si="1"/>
        <v>2.1616</v>
      </c>
    </row>
    <row r="54" spans="1:12" ht="16.5" customHeight="1" x14ac:dyDescent="0.45">
      <c r="A54" s="368">
        <v>51</v>
      </c>
      <c r="B54" s="324"/>
      <c r="C54" s="10" t="s">
        <v>18</v>
      </c>
      <c r="D54" s="266" t="s">
        <v>357</v>
      </c>
      <c r="E54" s="33" t="s">
        <v>356</v>
      </c>
      <c r="F54" s="265" t="s">
        <v>237</v>
      </c>
      <c r="G54" s="12">
        <v>0.73950000000000005</v>
      </c>
      <c r="H54" s="12">
        <v>0.76039999999999996</v>
      </c>
      <c r="I54" s="12">
        <v>0.66</v>
      </c>
      <c r="J54" s="13">
        <v>46022</v>
      </c>
      <c r="K54" s="13">
        <v>45930</v>
      </c>
      <c r="L54" s="217">
        <f t="shared" si="1"/>
        <v>2.1598999999999999</v>
      </c>
    </row>
    <row r="55" spans="1:12" ht="16.5" customHeight="1" x14ac:dyDescent="0.45">
      <c r="A55" s="367">
        <v>52</v>
      </c>
      <c r="B55" s="322"/>
      <c r="C55" s="17" t="s">
        <v>521</v>
      </c>
      <c r="D55" s="160" t="s">
        <v>523</v>
      </c>
      <c r="E55" s="32"/>
      <c r="F55" s="275" t="s">
        <v>63</v>
      </c>
      <c r="G55" s="19">
        <v>0.63349999999999995</v>
      </c>
      <c r="H55" s="19">
        <v>0.70609999999999995</v>
      </c>
      <c r="I55" s="19">
        <v>0.82</v>
      </c>
      <c r="J55" s="20">
        <v>46219</v>
      </c>
      <c r="K55" s="269" t="s">
        <v>86</v>
      </c>
      <c r="L55" s="217">
        <f t="shared" si="1"/>
        <v>2.1595999999999997</v>
      </c>
    </row>
    <row r="56" spans="1:12" ht="16.5" customHeight="1" x14ac:dyDescent="0.45">
      <c r="A56" s="367">
        <v>53</v>
      </c>
      <c r="B56" s="323"/>
      <c r="C56" s="17" t="s">
        <v>96</v>
      </c>
      <c r="D56" s="160" t="s">
        <v>445</v>
      </c>
      <c r="E56" s="33"/>
      <c r="F56" s="162" t="s">
        <v>273</v>
      </c>
      <c r="G56" s="19">
        <v>0.7</v>
      </c>
      <c r="H56" s="19">
        <v>0.747</v>
      </c>
      <c r="I56" s="19">
        <v>0.7</v>
      </c>
      <c r="J56" s="20">
        <v>46150</v>
      </c>
      <c r="K56" s="269" t="s">
        <v>86</v>
      </c>
      <c r="L56" s="217">
        <f t="shared" si="1"/>
        <v>2.1470000000000002</v>
      </c>
    </row>
    <row r="57" spans="1:12" ht="16.5" customHeight="1" x14ac:dyDescent="0.45">
      <c r="A57" s="368">
        <v>54</v>
      </c>
      <c r="B57" s="324"/>
      <c r="C57" s="10" t="s">
        <v>315</v>
      </c>
      <c r="D57" s="266" t="s">
        <v>355</v>
      </c>
      <c r="E57" s="33"/>
      <c r="F57" s="265" t="s">
        <v>354</v>
      </c>
      <c r="G57" s="12">
        <v>0.91669999999999996</v>
      </c>
      <c r="H57" s="12">
        <v>0.86899999999999999</v>
      </c>
      <c r="I57" s="12">
        <v>0.36</v>
      </c>
      <c r="J57" s="13">
        <v>46139</v>
      </c>
      <c r="K57" s="13">
        <v>46135</v>
      </c>
      <c r="L57" s="217">
        <f t="shared" si="1"/>
        <v>2.1456999999999997</v>
      </c>
    </row>
    <row r="58" spans="1:12" ht="16.5" customHeight="1" x14ac:dyDescent="0.45">
      <c r="A58" s="368">
        <v>55</v>
      </c>
      <c r="B58" s="324"/>
      <c r="C58" s="10" t="s">
        <v>305</v>
      </c>
      <c r="D58" s="266" t="s">
        <v>353</v>
      </c>
      <c r="E58" s="33"/>
      <c r="F58" s="265" t="s">
        <v>352</v>
      </c>
      <c r="G58" s="12">
        <v>0.75349999999999995</v>
      </c>
      <c r="H58" s="12">
        <v>0.75719999999999998</v>
      </c>
      <c r="I58" s="12">
        <v>0.57999999999999996</v>
      </c>
      <c r="J58" s="13">
        <v>46225</v>
      </c>
      <c r="K58" s="13">
        <v>46198</v>
      </c>
      <c r="L58" s="217">
        <f t="shared" si="1"/>
        <v>2.0907</v>
      </c>
    </row>
    <row r="59" spans="1:12" ht="16.5" customHeight="1" x14ac:dyDescent="0.45">
      <c r="A59" s="368">
        <v>56</v>
      </c>
      <c r="B59" s="324"/>
      <c r="C59" s="10" t="s">
        <v>73</v>
      </c>
      <c r="D59" s="266" t="s">
        <v>72</v>
      </c>
      <c r="E59" s="33"/>
      <c r="F59" s="265" t="s">
        <v>74</v>
      </c>
      <c r="G59" s="12">
        <v>0.64219999999999999</v>
      </c>
      <c r="H59" s="12">
        <v>0.72840000000000005</v>
      </c>
      <c r="I59" s="12">
        <v>0.72</v>
      </c>
      <c r="J59" s="13">
        <v>46031</v>
      </c>
      <c r="K59" s="13">
        <v>45998</v>
      </c>
      <c r="L59" s="217">
        <f t="shared" si="1"/>
        <v>2.0906000000000002</v>
      </c>
    </row>
    <row r="60" spans="1:12" ht="16.5" customHeight="1" x14ac:dyDescent="0.45">
      <c r="A60" s="368">
        <v>57</v>
      </c>
      <c r="B60" s="324"/>
      <c r="C60" s="10" t="s">
        <v>73</v>
      </c>
      <c r="D60" s="266" t="s">
        <v>351</v>
      </c>
      <c r="E60" s="33"/>
      <c r="F60" s="265" t="s">
        <v>350</v>
      </c>
      <c r="G60" s="12">
        <v>0.91349999999999998</v>
      </c>
      <c r="H60" s="12">
        <v>0.63580000000000003</v>
      </c>
      <c r="I60" s="12">
        <v>0.54</v>
      </c>
      <c r="J60" s="13">
        <v>46197</v>
      </c>
      <c r="K60" s="13">
        <v>46116</v>
      </c>
      <c r="L60" s="217">
        <f t="shared" si="1"/>
        <v>2.0893000000000002</v>
      </c>
    </row>
    <row r="61" spans="1:12" ht="16.5" customHeight="1" x14ac:dyDescent="0.45">
      <c r="A61" s="52">
        <v>58</v>
      </c>
      <c r="B61" s="322"/>
      <c r="C61" s="4" t="s">
        <v>7</v>
      </c>
      <c r="D61" s="218" t="s">
        <v>348</v>
      </c>
      <c r="E61" s="31" t="s">
        <v>347</v>
      </c>
      <c r="F61" s="170" t="s">
        <v>346</v>
      </c>
      <c r="G61" s="6">
        <v>0.62270000000000003</v>
      </c>
      <c r="H61" s="6">
        <v>0.73799999999999999</v>
      </c>
      <c r="I61" s="6">
        <v>0.72</v>
      </c>
      <c r="J61" s="7">
        <v>45979</v>
      </c>
      <c r="K61" s="7">
        <v>45876</v>
      </c>
      <c r="L61" s="217">
        <f t="shared" si="1"/>
        <v>2.0807000000000002</v>
      </c>
    </row>
    <row r="62" spans="1:12" ht="16.5" customHeight="1" x14ac:dyDescent="0.45">
      <c r="A62" s="368">
        <v>59</v>
      </c>
      <c r="B62" s="324"/>
      <c r="C62" s="10" t="s">
        <v>18</v>
      </c>
      <c r="D62" s="266" t="s">
        <v>345</v>
      </c>
      <c r="E62" s="33"/>
      <c r="F62" s="265" t="s">
        <v>74</v>
      </c>
      <c r="G62" s="12">
        <v>0.76970000000000005</v>
      </c>
      <c r="H62" s="12">
        <v>0.78910000000000002</v>
      </c>
      <c r="I62" s="12">
        <v>0.48</v>
      </c>
      <c r="J62" s="13">
        <v>46100</v>
      </c>
      <c r="K62" s="13">
        <v>46080</v>
      </c>
      <c r="L62" s="217">
        <f t="shared" si="1"/>
        <v>2.0388000000000002</v>
      </c>
    </row>
    <row r="63" spans="1:12" ht="16.5" customHeight="1" x14ac:dyDescent="0.45">
      <c r="A63" s="369">
        <v>60</v>
      </c>
      <c r="B63" s="326"/>
      <c r="C63" s="161" t="s">
        <v>449</v>
      </c>
      <c r="D63" s="268" t="s">
        <v>448</v>
      </c>
      <c r="E63" s="34"/>
      <c r="F63" s="267" t="s">
        <v>74</v>
      </c>
      <c r="G63" s="24">
        <v>0.78600000000000003</v>
      </c>
      <c r="H63" s="24">
        <v>0.73799999999999999</v>
      </c>
      <c r="I63" s="24">
        <v>0.5</v>
      </c>
      <c r="J63" s="25">
        <v>46247</v>
      </c>
      <c r="K63" s="25">
        <v>46212</v>
      </c>
      <c r="L63" s="217">
        <f t="shared" si="1"/>
        <v>2.024</v>
      </c>
    </row>
    <row r="64" spans="1:12" ht="16.5" customHeight="1" x14ac:dyDescent="0.45">
      <c r="A64" s="52">
        <v>61</v>
      </c>
      <c r="B64" s="322"/>
      <c r="C64" s="4" t="s">
        <v>5</v>
      </c>
      <c r="D64" s="218" t="s">
        <v>344</v>
      </c>
      <c r="E64" s="32"/>
      <c r="F64" s="170" t="s">
        <v>343</v>
      </c>
      <c r="G64" s="6">
        <v>0.96760000000000002</v>
      </c>
      <c r="H64" s="6">
        <v>0.89459999999999995</v>
      </c>
      <c r="I64" s="6">
        <v>0.14000000000000001</v>
      </c>
      <c r="J64" s="7">
        <v>46164</v>
      </c>
      <c r="K64" s="7">
        <v>46161</v>
      </c>
      <c r="L64" s="217">
        <f t="shared" si="1"/>
        <v>2.0022000000000002</v>
      </c>
    </row>
    <row r="65" spans="1:12" ht="16.5" customHeight="1" x14ac:dyDescent="0.45">
      <c r="A65" s="368">
        <v>62</v>
      </c>
      <c r="B65" s="324"/>
      <c r="C65" s="10" t="s">
        <v>18</v>
      </c>
      <c r="D65" s="266" t="s">
        <v>342</v>
      </c>
      <c r="E65" s="33" t="s">
        <v>15</v>
      </c>
      <c r="F65" s="265" t="s">
        <v>61</v>
      </c>
      <c r="G65" s="12">
        <v>0.70050000000000001</v>
      </c>
      <c r="H65" s="12">
        <v>0.69</v>
      </c>
      <c r="I65" s="12">
        <v>0.6</v>
      </c>
      <c r="J65" s="13">
        <v>46021</v>
      </c>
      <c r="K65" s="13">
        <v>45941</v>
      </c>
      <c r="L65" s="217">
        <f t="shared" si="1"/>
        <v>1.9904999999999999</v>
      </c>
    </row>
    <row r="66" spans="1:12" ht="16.5" customHeight="1" x14ac:dyDescent="0.45">
      <c r="A66" s="370">
        <v>63</v>
      </c>
      <c r="B66" s="325"/>
      <c r="C66" s="321" t="s">
        <v>294</v>
      </c>
      <c r="D66" s="274" t="s">
        <v>341</v>
      </c>
      <c r="E66" s="273"/>
      <c r="F66" s="272" t="s">
        <v>66</v>
      </c>
      <c r="G66" s="271">
        <v>0.70709999999999995</v>
      </c>
      <c r="H66" s="271">
        <v>0.77949999999999997</v>
      </c>
      <c r="I66" s="271">
        <v>0.5</v>
      </c>
      <c r="J66" s="270">
        <v>46150</v>
      </c>
      <c r="K66" s="270">
        <v>46116</v>
      </c>
      <c r="L66" s="217">
        <f t="shared" si="1"/>
        <v>1.9865999999999999</v>
      </c>
    </row>
    <row r="67" spans="1:12" ht="16.5" customHeight="1" x14ac:dyDescent="0.45">
      <c r="A67" s="369">
        <v>64</v>
      </c>
      <c r="B67" s="326"/>
      <c r="C67" s="161" t="s">
        <v>2</v>
      </c>
      <c r="D67" s="268" t="s">
        <v>340</v>
      </c>
      <c r="E67" s="34" t="s">
        <v>323</v>
      </c>
      <c r="F67" s="267" t="s">
        <v>229</v>
      </c>
      <c r="G67" s="24">
        <v>0.62919999999999998</v>
      </c>
      <c r="H67" s="24">
        <v>0.55269999999999997</v>
      </c>
      <c r="I67" s="24">
        <v>0.8</v>
      </c>
      <c r="J67" s="25">
        <v>45904</v>
      </c>
      <c r="K67" s="25">
        <v>45734</v>
      </c>
      <c r="L67" s="217">
        <f t="shared" si="1"/>
        <v>1.9819</v>
      </c>
    </row>
    <row r="68" spans="1:12" ht="16.5" customHeight="1" x14ac:dyDescent="0.45">
      <c r="A68" s="367">
        <v>65</v>
      </c>
      <c r="B68" s="323"/>
      <c r="C68" s="17" t="s">
        <v>14</v>
      </c>
      <c r="D68" s="160" t="s">
        <v>43</v>
      </c>
      <c r="E68" s="35" t="s">
        <v>6</v>
      </c>
      <c r="F68" s="162" t="s">
        <v>62</v>
      </c>
      <c r="G68" s="19">
        <v>0.54490000000000005</v>
      </c>
      <c r="H68" s="19">
        <v>0.58779999999999999</v>
      </c>
      <c r="I68" s="19">
        <v>0.84</v>
      </c>
      <c r="J68" s="20">
        <v>45897</v>
      </c>
      <c r="K68" s="20">
        <v>45891</v>
      </c>
      <c r="L68" s="217">
        <f t="shared" ref="L68:L83" si="2">SUM(G68:I68)</f>
        <v>1.9727000000000001</v>
      </c>
    </row>
    <row r="69" spans="1:12" ht="16.5" customHeight="1" x14ac:dyDescent="0.45">
      <c r="A69" s="52">
        <v>66</v>
      </c>
      <c r="B69" s="322"/>
      <c r="C69" s="4" t="s">
        <v>272</v>
      </c>
      <c r="D69" s="218" t="s">
        <v>339</v>
      </c>
      <c r="E69" s="32"/>
      <c r="F69" s="170" t="s">
        <v>338</v>
      </c>
      <c r="G69" s="6">
        <v>0.69189999999999996</v>
      </c>
      <c r="H69" s="6">
        <v>0.57830000000000004</v>
      </c>
      <c r="I69" s="6">
        <v>0.7</v>
      </c>
      <c r="J69" s="7">
        <v>46210</v>
      </c>
      <c r="K69" s="7">
        <v>46091</v>
      </c>
      <c r="L69" s="217">
        <f t="shared" si="2"/>
        <v>1.9702</v>
      </c>
    </row>
    <row r="70" spans="1:12" ht="16.5" customHeight="1" x14ac:dyDescent="0.45">
      <c r="A70" s="52">
        <v>67</v>
      </c>
      <c r="B70" s="322"/>
      <c r="C70" s="4" t="s">
        <v>5</v>
      </c>
      <c r="D70" s="218" t="s">
        <v>82</v>
      </c>
      <c r="E70" s="32"/>
      <c r="F70" s="170" t="s">
        <v>61</v>
      </c>
      <c r="G70" s="6">
        <v>0.56320000000000003</v>
      </c>
      <c r="H70" s="6">
        <v>0.64539999999999997</v>
      </c>
      <c r="I70" s="6">
        <v>0.76</v>
      </c>
      <c r="J70" s="7">
        <v>46121</v>
      </c>
      <c r="K70" s="7">
        <v>46114</v>
      </c>
      <c r="L70" s="217">
        <f t="shared" si="2"/>
        <v>1.9686000000000001</v>
      </c>
    </row>
    <row r="71" spans="1:12" ht="16.5" customHeight="1" x14ac:dyDescent="0.45">
      <c r="A71" s="368">
        <v>68</v>
      </c>
      <c r="B71" s="324"/>
      <c r="C71" s="10" t="s">
        <v>336</v>
      </c>
      <c r="D71" s="266" t="s">
        <v>337</v>
      </c>
      <c r="E71" s="33" t="s">
        <v>313</v>
      </c>
      <c r="F71" s="265" t="s">
        <v>312</v>
      </c>
      <c r="G71" s="12">
        <v>0.83779999999999999</v>
      </c>
      <c r="H71" s="12">
        <v>0.61980000000000002</v>
      </c>
      <c r="I71" s="12">
        <v>0.5</v>
      </c>
      <c r="J71" s="13">
        <v>45982</v>
      </c>
      <c r="K71" s="13">
        <v>45929</v>
      </c>
      <c r="L71" s="217">
        <f t="shared" si="2"/>
        <v>1.9576</v>
      </c>
    </row>
    <row r="72" spans="1:12" ht="16.5" customHeight="1" x14ac:dyDescent="0.45">
      <c r="A72" s="368">
        <v>69</v>
      </c>
      <c r="B72" s="324"/>
      <c r="C72" s="10" t="s">
        <v>336</v>
      </c>
      <c r="D72" s="266" t="s">
        <v>335</v>
      </c>
      <c r="E72" s="33" t="s">
        <v>334</v>
      </c>
      <c r="F72" s="265" t="s">
        <v>333</v>
      </c>
      <c r="G72" s="12">
        <v>0.76380000000000003</v>
      </c>
      <c r="H72" s="12">
        <v>0.58819999999999995</v>
      </c>
      <c r="I72" s="12">
        <v>0.57999999999999996</v>
      </c>
      <c r="J72" s="13">
        <v>45744</v>
      </c>
      <c r="K72" s="13">
        <v>45677</v>
      </c>
      <c r="L72" s="217">
        <f t="shared" si="2"/>
        <v>1.9319999999999999</v>
      </c>
    </row>
    <row r="73" spans="1:12" ht="16.5" customHeight="1" x14ac:dyDescent="0.45">
      <c r="A73" s="52">
        <v>70</v>
      </c>
      <c r="B73" s="322"/>
      <c r="C73" s="4" t="s">
        <v>8</v>
      </c>
      <c r="D73" s="218" t="s">
        <v>12</v>
      </c>
      <c r="E73" s="32" t="s">
        <v>13</v>
      </c>
      <c r="F73" s="170" t="s">
        <v>63</v>
      </c>
      <c r="G73" s="6">
        <v>0.5968</v>
      </c>
      <c r="H73" s="6">
        <v>0.46650000000000003</v>
      </c>
      <c r="I73" s="6">
        <v>0.86</v>
      </c>
      <c r="J73" s="7">
        <v>45903</v>
      </c>
      <c r="K73" s="7">
        <v>45489</v>
      </c>
      <c r="L73" s="217">
        <f t="shared" si="2"/>
        <v>1.9232999999999998</v>
      </c>
    </row>
    <row r="74" spans="1:12" ht="16.5" customHeight="1" x14ac:dyDescent="0.45">
      <c r="A74" s="368">
        <v>71</v>
      </c>
      <c r="B74" s="324"/>
      <c r="C74" s="10" t="s">
        <v>18</v>
      </c>
      <c r="D74" s="266" t="s">
        <v>332</v>
      </c>
      <c r="E74" s="33" t="s">
        <v>331</v>
      </c>
      <c r="F74" s="265" t="s">
        <v>330</v>
      </c>
      <c r="G74" s="12">
        <v>0.64219999999999999</v>
      </c>
      <c r="H74" s="12">
        <v>0.63900000000000001</v>
      </c>
      <c r="I74" s="12">
        <v>0.64</v>
      </c>
      <c r="J74" s="13">
        <v>45903</v>
      </c>
      <c r="K74" s="13">
        <v>45806</v>
      </c>
      <c r="L74" s="217">
        <f t="shared" si="2"/>
        <v>1.9212000000000002</v>
      </c>
    </row>
    <row r="75" spans="1:12" ht="16.5" customHeight="1" x14ac:dyDescent="0.45">
      <c r="A75" s="367">
        <v>72</v>
      </c>
      <c r="B75" s="322"/>
      <c r="C75" s="17" t="s">
        <v>521</v>
      </c>
      <c r="D75" s="160" t="s">
        <v>524</v>
      </c>
      <c r="E75" s="31" t="s">
        <v>412</v>
      </c>
      <c r="F75" s="275" t="s">
        <v>246</v>
      </c>
      <c r="G75" s="19">
        <v>0.4768</v>
      </c>
      <c r="H75" s="19">
        <v>0.56230000000000002</v>
      </c>
      <c r="I75" s="19">
        <v>0.88</v>
      </c>
      <c r="J75" s="20">
        <v>46219</v>
      </c>
      <c r="K75" s="269" t="s">
        <v>86</v>
      </c>
      <c r="L75" s="217">
        <f t="shared" si="2"/>
        <v>1.9190999999999998</v>
      </c>
    </row>
    <row r="76" spans="1:12" ht="16.5" customHeight="1" x14ac:dyDescent="0.45">
      <c r="A76" s="368">
        <v>73</v>
      </c>
      <c r="B76" s="324"/>
      <c r="C76" s="10" t="s">
        <v>18</v>
      </c>
      <c r="D76" s="266" t="s">
        <v>329</v>
      </c>
      <c r="E76" s="33"/>
      <c r="F76" s="265" t="s">
        <v>64</v>
      </c>
      <c r="G76" s="12">
        <v>0.71460000000000001</v>
      </c>
      <c r="H76" s="12">
        <v>0.74439999999999995</v>
      </c>
      <c r="I76" s="12">
        <v>0.46</v>
      </c>
      <c r="J76" s="13">
        <v>46099</v>
      </c>
      <c r="K76" s="13">
        <v>46080</v>
      </c>
      <c r="L76" s="217">
        <f t="shared" si="2"/>
        <v>1.919</v>
      </c>
    </row>
    <row r="77" spans="1:12" ht="16.5" customHeight="1" x14ac:dyDescent="0.45">
      <c r="A77" s="368">
        <v>74</v>
      </c>
      <c r="B77" s="338"/>
      <c r="C77" s="10" t="s">
        <v>18</v>
      </c>
      <c r="D77" s="266" t="s">
        <v>36</v>
      </c>
      <c r="E77" s="33" t="s">
        <v>37</v>
      </c>
      <c r="F77" s="265" t="s">
        <v>37</v>
      </c>
      <c r="G77" s="12">
        <v>0.7157</v>
      </c>
      <c r="H77" s="12">
        <v>0.53669999999999995</v>
      </c>
      <c r="I77" s="12">
        <v>0.66</v>
      </c>
      <c r="J77" s="13">
        <v>45903</v>
      </c>
      <c r="K77" s="13">
        <v>45867</v>
      </c>
      <c r="L77" s="217">
        <f t="shared" si="2"/>
        <v>1.9123999999999999</v>
      </c>
    </row>
    <row r="78" spans="1:12" ht="16.5" customHeight="1" x14ac:dyDescent="0.45">
      <c r="A78" s="52">
        <v>75</v>
      </c>
      <c r="B78" s="322"/>
      <c r="C78" s="4" t="s">
        <v>102</v>
      </c>
      <c r="D78" s="218" t="s">
        <v>438</v>
      </c>
      <c r="E78" s="31"/>
      <c r="F78" s="170" t="s">
        <v>328</v>
      </c>
      <c r="G78" s="6">
        <v>0.67569999999999997</v>
      </c>
      <c r="H78" s="6">
        <v>0.61660000000000004</v>
      </c>
      <c r="I78" s="6">
        <v>0.62</v>
      </c>
      <c r="J78" s="7">
        <v>46188</v>
      </c>
      <c r="K78" s="7">
        <v>45945</v>
      </c>
      <c r="L78" s="217">
        <f t="shared" si="2"/>
        <v>1.9123000000000001</v>
      </c>
    </row>
    <row r="79" spans="1:12" ht="16.5" customHeight="1" x14ac:dyDescent="0.45">
      <c r="A79" s="369">
        <v>76</v>
      </c>
      <c r="B79" s="326"/>
      <c r="C79" s="161" t="s">
        <v>2</v>
      </c>
      <c r="D79" s="268" t="s">
        <v>327</v>
      </c>
      <c r="E79" s="34"/>
      <c r="F79" s="267" t="s">
        <v>229</v>
      </c>
      <c r="G79" s="24">
        <v>0.56110000000000004</v>
      </c>
      <c r="H79" s="24">
        <v>0.52400000000000002</v>
      </c>
      <c r="I79" s="24">
        <v>0.82</v>
      </c>
      <c r="J79" s="25">
        <v>46029</v>
      </c>
      <c r="K79" s="25">
        <v>46000</v>
      </c>
      <c r="L79" s="217">
        <f t="shared" si="2"/>
        <v>1.9051</v>
      </c>
    </row>
    <row r="80" spans="1:12" ht="16.5" customHeight="1" x14ac:dyDescent="0.45">
      <c r="A80" s="368">
        <v>77</v>
      </c>
      <c r="B80" s="324"/>
      <c r="C80" s="10" t="s">
        <v>336</v>
      </c>
      <c r="D80" s="266" t="s">
        <v>326</v>
      </c>
      <c r="E80" s="33" t="s">
        <v>313</v>
      </c>
      <c r="F80" s="265" t="s">
        <v>312</v>
      </c>
      <c r="G80" s="12">
        <v>0.76439999999999997</v>
      </c>
      <c r="H80" s="12">
        <v>0.59740000000000004</v>
      </c>
      <c r="I80" s="12">
        <v>0.54</v>
      </c>
      <c r="J80" s="13">
        <v>45932</v>
      </c>
      <c r="K80" s="13">
        <v>45929</v>
      </c>
      <c r="L80" s="217">
        <f t="shared" si="2"/>
        <v>1.9018000000000002</v>
      </c>
    </row>
    <row r="81" spans="1:12" ht="16.5" customHeight="1" x14ac:dyDescent="0.45">
      <c r="A81" s="368">
        <v>78</v>
      </c>
      <c r="B81" s="324"/>
      <c r="C81" s="10" t="s">
        <v>18</v>
      </c>
      <c r="D81" s="266" t="s">
        <v>325</v>
      </c>
      <c r="E81" s="33" t="s">
        <v>53</v>
      </c>
      <c r="F81" s="265" t="s">
        <v>64</v>
      </c>
      <c r="G81" s="12">
        <v>0.63890000000000002</v>
      </c>
      <c r="H81" s="12">
        <v>0.65810000000000002</v>
      </c>
      <c r="I81" s="12">
        <v>0.6</v>
      </c>
      <c r="J81" s="13">
        <v>46020</v>
      </c>
      <c r="K81" s="13">
        <v>45874</v>
      </c>
      <c r="L81" s="217">
        <f t="shared" si="2"/>
        <v>1.8970000000000002</v>
      </c>
    </row>
    <row r="82" spans="1:12" ht="16.5" customHeight="1" x14ac:dyDescent="0.45">
      <c r="A82" s="369">
        <v>79</v>
      </c>
      <c r="B82" s="326"/>
      <c r="C82" s="161" t="s">
        <v>2</v>
      </c>
      <c r="D82" s="268" t="s">
        <v>324</v>
      </c>
      <c r="E82" s="34" t="s">
        <v>323</v>
      </c>
      <c r="F82" s="267" t="s">
        <v>229</v>
      </c>
      <c r="G82" s="24">
        <v>0.65410000000000001</v>
      </c>
      <c r="H82" s="24">
        <v>0.51119999999999999</v>
      </c>
      <c r="I82" s="24">
        <v>0.72</v>
      </c>
      <c r="J82" s="25">
        <v>45947</v>
      </c>
      <c r="K82" s="25">
        <v>45828</v>
      </c>
      <c r="L82" s="217">
        <f t="shared" si="2"/>
        <v>1.8853</v>
      </c>
    </row>
    <row r="83" spans="1:12" ht="16.5" customHeight="1" x14ac:dyDescent="0.45">
      <c r="A83" s="368">
        <v>80</v>
      </c>
      <c r="B83" s="324"/>
      <c r="C83" s="10" t="s">
        <v>632</v>
      </c>
      <c r="D83" s="266" t="s">
        <v>633</v>
      </c>
      <c r="E83" s="33"/>
      <c r="F83" s="265" t="s">
        <v>634</v>
      </c>
      <c r="G83" s="12">
        <v>0.82920000000000005</v>
      </c>
      <c r="H83" s="12">
        <v>0.61009999999999998</v>
      </c>
      <c r="I83" s="12">
        <v>0.44</v>
      </c>
      <c r="J83" s="13">
        <v>46260</v>
      </c>
      <c r="K83" s="13">
        <v>46208</v>
      </c>
      <c r="L83" s="217">
        <f t="shared" si="2"/>
        <v>1.8793</v>
      </c>
    </row>
    <row r="84" spans="1:12" ht="16.5" customHeight="1" x14ac:dyDescent="0.45">
      <c r="A84" s="52">
        <v>81</v>
      </c>
      <c r="B84" s="322"/>
      <c r="C84" s="4" t="s">
        <v>102</v>
      </c>
      <c r="D84" s="218" t="s">
        <v>322</v>
      </c>
      <c r="E84" s="31" t="s">
        <v>321</v>
      </c>
      <c r="F84" s="170" t="s">
        <v>320</v>
      </c>
      <c r="G84" s="6">
        <v>0.50700000000000001</v>
      </c>
      <c r="H84" s="6">
        <v>0.6038</v>
      </c>
      <c r="I84" s="6">
        <v>0.76</v>
      </c>
      <c r="J84" s="7">
        <v>45981</v>
      </c>
      <c r="K84" s="7">
        <v>45358</v>
      </c>
      <c r="L84" s="217">
        <f>SUM(G84:I84)</f>
        <v>1.8708</v>
      </c>
    </row>
    <row r="85" spans="1:12" ht="16.5" customHeight="1" x14ac:dyDescent="0.45">
      <c r="A85" s="52">
        <v>82</v>
      </c>
      <c r="B85" s="322"/>
      <c r="C85" s="4" t="s">
        <v>7</v>
      </c>
      <c r="D85" s="218" t="s">
        <v>319</v>
      </c>
      <c r="E85" s="32" t="s">
        <v>318</v>
      </c>
      <c r="F85" s="170" t="s">
        <v>318</v>
      </c>
      <c r="G85" s="6">
        <v>0.51239999999999997</v>
      </c>
      <c r="H85" s="6">
        <v>0.54630000000000001</v>
      </c>
      <c r="I85" s="6">
        <v>0.8</v>
      </c>
      <c r="J85" s="7">
        <v>45903</v>
      </c>
      <c r="K85" s="7">
        <v>45874</v>
      </c>
      <c r="L85" s="217">
        <f>SUM(G85:I85)</f>
        <v>1.8587</v>
      </c>
    </row>
    <row r="86" spans="1:12" ht="16.5" customHeight="1" x14ac:dyDescent="0.45">
      <c r="A86" s="52">
        <v>83</v>
      </c>
      <c r="B86" s="322"/>
      <c r="C86" s="4" t="s">
        <v>26</v>
      </c>
      <c r="D86" s="218" t="s">
        <v>317</v>
      </c>
      <c r="E86" s="32"/>
      <c r="F86" s="170" t="s">
        <v>316</v>
      </c>
      <c r="G86" s="6">
        <v>0.55569999999999997</v>
      </c>
      <c r="H86" s="6">
        <v>0.50160000000000005</v>
      </c>
      <c r="I86" s="6">
        <v>0.8</v>
      </c>
      <c r="J86" s="7">
        <v>46170</v>
      </c>
      <c r="K86" s="7">
        <v>46120</v>
      </c>
      <c r="L86" s="217">
        <f>SUM(G86:I86)</f>
        <v>1.8573000000000002</v>
      </c>
    </row>
    <row r="87" spans="1:12" ht="16.5" customHeight="1" x14ac:dyDescent="0.45">
      <c r="A87" s="368">
        <v>84</v>
      </c>
      <c r="B87" s="324"/>
      <c r="C87" s="10" t="s">
        <v>336</v>
      </c>
      <c r="D87" s="266" t="s">
        <v>314</v>
      </c>
      <c r="E87" s="33" t="s">
        <v>313</v>
      </c>
      <c r="F87" s="265" t="s">
        <v>312</v>
      </c>
      <c r="G87" s="12">
        <v>0.74919999999999998</v>
      </c>
      <c r="H87" s="12">
        <v>0.58150000000000002</v>
      </c>
      <c r="I87" s="12">
        <v>0.52</v>
      </c>
      <c r="J87" s="13">
        <v>45915</v>
      </c>
      <c r="K87" s="13">
        <v>45890</v>
      </c>
      <c r="L87" s="217">
        <f>SUM(G87:I87)</f>
        <v>1.8507</v>
      </c>
    </row>
    <row r="88" spans="1:12" ht="16.5" customHeight="1" x14ac:dyDescent="0.45">
      <c r="A88" s="52">
        <v>85</v>
      </c>
      <c r="B88" s="322"/>
      <c r="C88" s="4" t="s">
        <v>431</v>
      </c>
      <c r="D88" s="218" t="s">
        <v>635</v>
      </c>
      <c r="E88" s="32"/>
      <c r="F88" s="170" t="s">
        <v>636</v>
      </c>
      <c r="G88" s="6">
        <v>0.59889999999999999</v>
      </c>
      <c r="H88" s="6">
        <v>0.5272</v>
      </c>
      <c r="I88" s="6">
        <v>0.7</v>
      </c>
      <c r="J88" s="7">
        <v>46261</v>
      </c>
      <c r="K88" s="7">
        <v>46224</v>
      </c>
      <c r="L88" s="217">
        <f>SUM(G88:I88)</f>
        <v>1.8261000000000001</v>
      </c>
    </row>
    <row r="89" spans="1:12" ht="16.5" customHeight="1" x14ac:dyDescent="0.45">
      <c r="A89" s="369">
        <v>86</v>
      </c>
      <c r="B89" s="326"/>
      <c r="C89" s="161" t="s">
        <v>2</v>
      </c>
      <c r="D89" s="268" t="s">
        <v>311</v>
      </c>
      <c r="E89" s="34"/>
      <c r="F89" s="267" t="s">
        <v>65</v>
      </c>
      <c r="G89" s="24">
        <v>0.59789999999999999</v>
      </c>
      <c r="H89" s="24">
        <v>0.52710000000000001</v>
      </c>
      <c r="I89" s="24">
        <v>0.7</v>
      </c>
      <c r="J89" s="25">
        <v>46045</v>
      </c>
      <c r="K89" s="25">
        <v>45993</v>
      </c>
      <c r="L89" s="217">
        <f t="shared" ref="L89:L120" si="3">SUM(G89:I89)</f>
        <v>1.825</v>
      </c>
    </row>
    <row r="90" spans="1:12" ht="16.5" customHeight="1" x14ac:dyDescent="0.45">
      <c r="A90" s="368">
        <v>87</v>
      </c>
      <c r="B90" s="324"/>
      <c r="C90" s="10" t="s">
        <v>51</v>
      </c>
      <c r="D90" s="266" t="s">
        <v>50</v>
      </c>
      <c r="E90" s="33" t="s">
        <v>15</v>
      </c>
      <c r="F90" s="265" t="s">
        <v>61</v>
      </c>
      <c r="G90" s="12">
        <v>0.58919999999999995</v>
      </c>
      <c r="H90" s="12">
        <v>0.4728</v>
      </c>
      <c r="I90" s="12">
        <v>0.76</v>
      </c>
      <c r="J90" s="13">
        <v>45965</v>
      </c>
      <c r="K90" s="13">
        <v>45948</v>
      </c>
      <c r="L90" s="217">
        <f t="shared" si="3"/>
        <v>1.8219999999999998</v>
      </c>
    </row>
    <row r="91" spans="1:12" ht="16.5" customHeight="1" x14ac:dyDescent="0.45">
      <c r="A91" s="368">
        <v>88</v>
      </c>
      <c r="B91" s="324"/>
      <c r="C91" s="10" t="s">
        <v>31</v>
      </c>
      <c r="D91" s="266" t="s">
        <v>442</v>
      </c>
      <c r="E91" s="33"/>
      <c r="F91" s="265" t="s">
        <v>444</v>
      </c>
      <c r="G91" s="12">
        <v>0.57950000000000002</v>
      </c>
      <c r="H91" s="12">
        <v>0.56230000000000002</v>
      </c>
      <c r="I91" s="12">
        <v>0.68</v>
      </c>
      <c r="J91" s="13">
        <v>46237</v>
      </c>
      <c r="K91" s="13">
        <v>45894</v>
      </c>
      <c r="L91" s="217">
        <f t="shared" si="3"/>
        <v>1.8218000000000001</v>
      </c>
    </row>
    <row r="92" spans="1:12" ht="16.5" customHeight="1" x14ac:dyDescent="0.45">
      <c r="A92" s="368">
        <v>89</v>
      </c>
      <c r="B92" s="338"/>
      <c r="C92" s="10" t="s">
        <v>18</v>
      </c>
      <c r="D92" s="266" t="s">
        <v>310</v>
      </c>
      <c r="E92" s="33" t="s">
        <v>37</v>
      </c>
      <c r="F92" s="265" t="s">
        <v>37</v>
      </c>
      <c r="G92" s="12">
        <v>0.73950000000000005</v>
      </c>
      <c r="H92" s="12">
        <v>0.58150000000000002</v>
      </c>
      <c r="I92" s="12">
        <v>0.5</v>
      </c>
      <c r="J92" s="13">
        <v>45953</v>
      </c>
      <c r="K92" s="13">
        <v>45867</v>
      </c>
      <c r="L92" s="217">
        <f t="shared" si="3"/>
        <v>1.8210000000000002</v>
      </c>
    </row>
    <row r="93" spans="1:12" ht="16.5" customHeight="1" x14ac:dyDescent="0.45">
      <c r="A93" s="52">
        <v>90</v>
      </c>
      <c r="B93" s="322"/>
      <c r="C93" s="4" t="s">
        <v>7</v>
      </c>
      <c r="D93" s="218" t="s">
        <v>309</v>
      </c>
      <c r="E93" s="32" t="s">
        <v>308</v>
      </c>
      <c r="F93" s="170" t="s">
        <v>307</v>
      </c>
      <c r="G93" s="6">
        <v>0.69299999999999995</v>
      </c>
      <c r="H93" s="6">
        <v>0.5655</v>
      </c>
      <c r="I93" s="6">
        <v>0.56000000000000005</v>
      </c>
      <c r="J93" s="7">
        <v>45904</v>
      </c>
      <c r="K93" s="7">
        <v>45874</v>
      </c>
      <c r="L93" s="217">
        <f t="shared" si="3"/>
        <v>1.8185</v>
      </c>
    </row>
    <row r="94" spans="1:12" ht="16.149999999999999" x14ac:dyDescent="0.45">
      <c r="A94" s="371">
        <v>91</v>
      </c>
      <c r="B94" s="360"/>
      <c r="C94" s="359" t="s">
        <v>637</v>
      </c>
      <c r="D94" s="361" t="s">
        <v>638</v>
      </c>
      <c r="E94" s="362"/>
      <c r="F94" s="363" t="s">
        <v>352</v>
      </c>
      <c r="G94" s="364">
        <v>0.76759999999999995</v>
      </c>
      <c r="H94" s="364">
        <v>0.58789999999999998</v>
      </c>
      <c r="I94" s="364">
        <v>0.46</v>
      </c>
      <c r="J94" s="365">
        <v>46259</v>
      </c>
      <c r="K94" s="365">
        <v>46239</v>
      </c>
      <c r="L94" s="217">
        <f t="shared" si="3"/>
        <v>1.8154999999999999</v>
      </c>
    </row>
    <row r="95" spans="1:12" ht="16.5" customHeight="1" x14ac:dyDescent="0.45">
      <c r="A95" s="369">
        <v>92</v>
      </c>
      <c r="B95" s="326"/>
      <c r="C95" s="161" t="s">
        <v>217</v>
      </c>
      <c r="D95" s="268" t="s">
        <v>306</v>
      </c>
      <c r="E95" s="34" t="s">
        <v>301</v>
      </c>
      <c r="F95" s="267" t="s">
        <v>301</v>
      </c>
      <c r="G95" s="24">
        <v>0.52859999999999996</v>
      </c>
      <c r="H95" s="24">
        <v>0.50480000000000003</v>
      </c>
      <c r="I95" s="24">
        <v>0.78</v>
      </c>
      <c r="J95" s="25">
        <v>45925</v>
      </c>
      <c r="K95" s="25">
        <v>45820</v>
      </c>
      <c r="L95" s="217">
        <f t="shared" si="3"/>
        <v>1.8133999999999999</v>
      </c>
    </row>
    <row r="96" spans="1:12" ht="16.5" customHeight="1" x14ac:dyDescent="0.45">
      <c r="A96" s="52">
        <v>93</v>
      </c>
      <c r="B96" s="322"/>
      <c r="C96" s="4" t="s">
        <v>40</v>
      </c>
      <c r="D96" s="218" t="s">
        <v>446</v>
      </c>
      <c r="E96" s="32"/>
      <c r="F96" s="170" t="s">
        <v>273</v>
      </c>
      <c r="G96" s="6">
        <v>0.54149999999999998</v>
      </c>
      <c r="H96" s="6">
        <v>0.52080000000000004</v>
      </c>
      <c r="I96" s="6">
        <v>0.74</v>
      </c>
      <c r="J96" s="7">
        <v>46245</v>
      </c>
      <c r="K96" s="7">
        <v>46235</v>
      </c>
      <c r="L96" s="217">
        <f t="shared" si="3"/>
        <v>1.8023</v>
      </c>
    </row>
    <row r="97" spans="1:12" ht="16.5" customHeight="1" x14ac:dyDescent="0.45">
      <c r="A97" s="368">
        <v>94</v>
      </c>
      <c r="B97" s="324"/>
      <c r="C97" s="10" t="s">
        <v>305</v>
      </c>
      <c r="D97" s="266" t="s">
        <v>304</v>
      </c>
      <c r="E97" s="33"/>
      <c r="F97" s="265" t="s">
        <v>66</v>
      </c>
      <c r="G97" s="12">
        <v>0.63239999999999996</v>
      </c>
      <c r="H97" s="12">
        <v>0.64539999999999997</v>
      </c>
      <c r="I97" s="12">
        <v>0.52</v>
      </c>
      <c r="J97" s="13">
        <v>46224</v>
      </c>
      <c r="K97" s="13">
        <v>46198</v>
      </c>
      <c r="L97" s="217">
        <f t="shared" si="3"/>
        <v>1.7978000000000001</v>
      </c>
    </row>
    <row r="98" spans="1:12" ht="16.5" customHeight="1" x14ac:dyDescent="0.45">
      <c r="A98" s="368">
        <v>95</v>
      </c>
      <c r="B98" s="324"/>
      <c r="C98" s="10" t="s">
        <v>18</v>
      </c>
      <c r="D98" s="266" t="s">
        <v>24</v>
      </c>
      <c r="E98" s="33" t="s">
        <v>25</v>
      </c>
      <c r="F98" s="265" t="s">
        <v>65</v>
      </c>
      <c r="G98" s="12">
        <v>0.63570000000000004</v>
      </c>
      <c r="H98" s="12">
        <v>0.55589999999999995</v>
      </c>
      <c r="I98" s="12">
        <v>0.6</v>
      </c>
      <c r="J98" s="13">
        <v>45903</v>
      </c>
      <c r="K98" s="13">
        <v>45775</v>
      </c>
      <c r="L98" s="217">
        <f t="shared" si="3"/>
        <v>1.7915999999999999</v>
      </c>
    </row>
    <row r="99" spans="1:12" ht="16.5" customHeight="1" x14ac:dyDescent="0.45">
      <c r="A99" s="367">
        <v>96</v>
      </c>
      <c r="B99" s="322"/>
      <c r="C99" s="17" t="s">
        <v>521</v>
      </c>
      <c r="D99" s="160" t="s">
        <v>522</v>
      </c>
      <c r="E99" s="32"/>
      <c r="F99" s="275" t="s">
        <v>61</v>
      </c>
      <c r="G99" s="19">
        <v>0.46379999999999999</v>
      </c>
      <c r="H99" s="19">
        <v>0.52400000000000002</v>
      </c>
      <c r="I99" s="19">
        <v>0.8</v>
      </c>
      <c r="J99" s="20">
        <v>46219</v>
      </c>
      <c r="K99" s="269" t="s">
        <v>86</v>
      </c>
      <c r="L99" s="217">
        <f t="shared" si="3"/>
        <v>1.7878000000000001</v>
      </c>
    </row>
    <row r="100" spans="1:12" ht="16.5" customHeight="1" x14ac:dyDescent="0.45">
      <c r="A100" s="52">
        <v>97</v>
      </c>
      <c r="B100" s="322"/>
      <c r="C100" s="4" t="s">
        <v>40</v>
      </c>
      <c r="D100" s="218" t="s">
        <v>303</v>
      </c>
      <c r="E100" s="32"/>
      <c r="F100" s="170" t="s">
        <v>273</v>
      </c>
      <c r="G100" s="6">
        <v>0.55779999999999996</v>
      </c>
      <c r="H100" s="6">
        <v>0.55589999999999995</v>
      </c>
      <c r="I100" s="6">
        <v>0.66</v>
      </c>
      <c r="J100" s="7">
        <v>46156</v>
      </c>
      <c r="K100" s="7">
        <v>46099</v>
      </c>
      <c r="L100" s="217">
        <f t="shared" si="3"/>
        <v>1.7736999999999998</v>
      </c>
    </row>
    <row r="101" spans="1:12" ht="16.5" customHeight="1" x14ac:dyDescent="0.45">
      <c r="A101" s="369">
        <v>98</v>
      </c>
      <c r="B101" s="326"/>
      <c r="C101" s="161" t="s">
        <v>2</v>
      </c>
      <c r="D101" s="268" t="s">
        <v>302</v>
      </c>
      <c r="E101" s="34" t="s">
        <v>301</v>
      </c>
      <c r="F101" s="267" t="s">
        <v>301</v>
      </c>
      <c r="G101" s="24">
        <v>0.52759999999999996</v>
      </c>
      <c r="H101" s="24">
        <v>0.47920000000000001</v>
      </c>
      <c r="I101" s="24">
        <v>0.76</v>
      </c>
      <c r="J101" s="25">
        <v>45902</v>
      </c>
      <c r="K101" s="25">
        <v>45818</v>
      </c>
      <c r="L101" s="217">
        <f t="shared" si="3"/>
        <v>1.7667999999999999</v>
      </c>
    </row>
    <row r="102" spans="1:12" ht="16.5" customHeight="1" x14ac:dyDescent="0.45">
      <c r="A102" s="52">
        <v>99</v>
      </c>
      <c r="B102" s="322"/>
      <c r="C102" s="4" t="s">
        <v>7</v>
      </c>
      <c r="D102" s="218" t="s">
        <v>300</v>
      </c>
      <c r="E102" s="31" t="s">
        <v>299</v>
      </c>
      <c r="F102" s="170" t="s">
        <v>298</v>
      </c>
      <c r="G102" s="6">
        <v>0.45190000000000002</v>
      </c>
      <c r="H102" s="6">
        <v>0.59430000000000005</v>
      </c>
      <c r="I102" s="6">
        <v>0.72</v>
      </c>
      <c r="J102" s="7">
        <v>45979</v>
      </c>
      <c r="K102" s="7">
        <v>45761</v>
      </c>
      <c r="L102" s="217">
        <f t="shared" si="3"/>
        <v>1.7662</v>
      </c>
    </row>
    <row r="103" spans="1:12" ht="16.5" customHeight="1" x14ac:dyDescent="0.45">
      <c r="A103" s="52">
        <v>100</v>
      </c>
      <c r="B103" s="322"/>
      <c r="C103" s="4" t="s">
        <v>272</v>
      </c>
      <c r="D103" s="218" t="s">
        <v>297</v>
      </c>
      <c r="E103" s="32" t="s">
        <v>296</v>
      </c>
      <c r="F103" s="170" t="s">
        <v>295</v>
      </c>
      <c r="G103" s="6">
        <v>0.56430000000000002</v>
      </c>
      <c r="H103" s="6">
        <v>0.50160000000000005</v>
      </c>
      <c r="I103" s="6">
        <v>0.7</v>
      </c>
      <c r="J103" s="7">
        <v>45995</v>
      </c>
      <c r="K103" s="7">
        <v>45890</v>
      </c>
      <c r="L103" s="217">
        <f t="shared" si="3"/>
        <v>1.7659</v>
      </c>
    </row>
    <row r="104" spans="1:12" ht="16.5" customHeight="1" x14ac:dyDescent="0.45">
      <c r="A104" s="370">
        <v>101</v>
      </c>
      <c r="B104" s="325"/>
      <c r="C104" s="321" t="s">
        <v>294</v>
      </c>
      <c r="D104" s="274" t="s">
        <v>293</v>
      </c>
      <c r="E104" s="273"/>
      <c r="F104" s="272" t="s">
        <v>64</v>
      </c>
      <c r="G104" s="271">
        <v>0.52</v>
      </c>
      <c r="H104" s="271">
        <v>0.4824</v>
      </c>
      <c r="I104" s="271">
        <v>0.76</v>
      </c>
      <c r="J104" s="270">
        <v>46147</v>
      </c>
      <c r="K104" s="270">
        <v>46122</v>
      </c>
      <c r="L104" s="217">
        <f t="shared" si="3"/>
        <v>1.7624</v>
      </c>
    </row>
    <row r="105" spans="1:12" ht="16.5" customHeight="1" x14ac:dyDescent="0.45">
      <c r="A105" s="52">
        <v>102</v>
      </c>
      <c r="B105" s="322"/>
      <c r="C105" s="4" t="s">
        <v>40</v>
      </c>
      <c r="D105" s="218" t="s">
        <v>292</v>
      </c>
      <c r="E105" s="32" t="s">
        <v>15</v>
      </c>
      <c r="F105" s="170" t="s">
        <v>61</v>
      </c>
      <c r="G105" s="6">
        <v>0.65620000000000001</v>
      </c>
      <c r="H105" s="6">
        <v>0.54310000000000003</v>
      </c>
      <c r="I105" s="6">
        <v>0.56000000000000005</v>
      </c>
      <c r="J105" s="7">
        <v>46015</v>
      </c>
      <c r="K105" s="7">
        <v>45988</v>
      </c>
      <c r="L105" s="217">
        <f t="shared" si="3"/>
        <v>1.7593000000000001</v>
      </c>
    </row>
    <row r="106" spans="1:12" ht="16.5" customHeight="1" x14ac:dyDescent="0.45">
      <c r="A106" s="368">
        <v>103</v>
      </c>
      <c r="B106" s="324"/>
      <c r="C106" s="10" t="s">
        <v>18</v>
      </c>
      <c r="D106" s="266" t="s">
        <v>48</v>
      </c>
      <c r="E106" s="33" t="s">
        <v>49</v>
      </c>
      <c r="F106" s="265" t="s">
        <v>64</v>
      </c>
      <c r="G106" s="12">
        <v>0.67349999999999999</v>
      </c>
      <c r="H106" s="12">
        <v>0.5655</v>
      </c>
      <c r="I106" s="12">
        <v>0.52</v>
      </c>
      <c r="J106" s="13">
        <v>45951</v>
      </c>
      <c r="K106" s="13">
        <v>45874</v>
      </c>
      <c r="L106" s="217">
        <f t="shared" si="3"/>
        <v>1.7589999999999999</v>
      </c>
    </row>
    <row r="107" spans="1:12" ht="17.649999999999999" customHeight="1" x14ac:dyDescent="0.45">
      <c r="A107" s="368">
        <v>104</v>
      </c>
      <c r="B107" s="324"/>
      <c r="C107" s="10" t="s">
        <v>291</v>
      </c>
      <c r="D107" s="266" t="s">
        <v>290</v>
      </c>
      <c r="E107" s="33" t="s">
        <v>289</v>
      </c>
      <c r="F107" s="265" t="s">
        <v>66</v>
      </c>
      <c r="G107" s="12">
        <v>0.56759999999999999</v>
      </c>
      <c r="H107" s="12">
        <v>0.42809999999999998</v>
      </c>
      <c r="I107" s="12">
        <v>0.76</v>
      </c>
      <c r="J107" s="13">
        <v>45904</v>
      </c>
      <c r="K107" s="13">
        <v>45424</v>
      </c>
      <c r="L107" s="217">
        <f t="shared" si="3"/>
        <v>1.7557</v>
      </c>
    </row>
    <row r="108" spans="1:12" ht="16.5" customHeight="1" x14ac:dyDescent="0.45">
      <c r="A108" s="369">
        <v>105</v>
      </c>
      <c r="B108" s="326"/>
      <c r="C108" s="161" t="s">
        <v>2</v>
      </c>
      <c r="D108" s="268" t="s">
        <v>288</v>
      </c>
      <c r="E108" s="34"/>
      <c r="F108" s="267" t="s">
        <v>229</v>
      </c>
      <c r="G108" s="24">
        <v>0.54269999999999996</v>
      </c>
      <c r="H108" s="24">
        <v>0.46960000000000002</v>
      </c>
      <c r="I108" s="24">
        <v>0.74</v>
      </c>
      <c r="J108" s="25">
        <v>46114</v>
      </c>
      <c r="K108" s="25">
        <v>45917</v>
      </c>
      <c r="L108" s="217">
        <f t="shared" si="3"/>
        <v>1.7523</v>
      </c>
    </row>
    <row r="109" spans="1:12" ht="16.5" customHeight="1" x14ac:dyDescent="0.45">
      <c r="A109" s="52">
        <v>106</v>
      </c>
      <c r="B109" s="322"/>
      <c r="C109" s="4" t="s">
        <v>40</v>
      </c>
      <c r="D109" s="218" t="s">
        <v>287</v>
      </c>
      <c r="E109" s="32"/>
      <c r="F109" s="170" t="s">
        <v>286</v>
      </c>
      <c r="G109" s="6">
        <v>0.50160000000000005</v>
      </c>
      <c r="H109" s="6">
        <v>0.52080000000000004</v>
      </c>
      <c r="I109" s="6">
        <v>0.72</v>
      </c>
      <c r="J109" s="7">
        <v>46211</v>
      </c>
      <c r="K109" s="7">
        <v>46132</v>
      </c>
      <c r="L109" s="217">
        <f t="shared" si="3"/>
        <v>1.7424000000000002</v>
      </c>
    </row>
    <row r="110" spans="1:12" ht="16.5" customHeight="1" x14ac:dyDescent="0.45">
      <c r="A110" s="369">
        <v>107</v>
      </c>
      <c r="B110" s="326"/>
      <c r="C110" s="161" t="s">
        <v>2</v>
      </c>
      <c r="D110" s="268" t="s">
        <v>285</v>
      </c>
      <c r="E110" s="34"/>
      <c r="F110" s="267" t="s">
        <v>66</v>
      </c>
      <c r="G110" s="24">
        <v>0.57399999999999995</v>
      </c>
      <c r="H110" s="24">
        <v>0.51759999999999995</v>
      </c>
      <c r="I110" s="24">
        <v>0.64</v>
      </c>
      <c r="J110" s="25">
        <v>46043</v>
      </c>
      <c r="K110" s="25">
        <v>45993</v>
      </c>
      <c r="L110" s="217">
        <f t="shared" si="3"/>
        <v>1.7315999999999998</v>
      </c>
    </row>
    <row r="111" spans="1:12" ht="16.5" customHeight="1" x14ac:dyDescent="0.45">
      <c r="A111" s="369">
        <v>108</v>
      </c>
      <c r="B111" s="326"/>
      <c r="C111" s="161" t="s">
        <v>2</v>
      </c>
      <c r="D111" s="268" t="s">
        <v>284</v>
      </c>
      <c r="E111" s="34"/>
      <c r="F111" s="267" t="s">
        <v>64</v>
      </c>
      <c r="G111" s="24">
        <v>0.45079999999999998</v>
      </c>
      <c r="H111" s="24">
        <v>0.47289999999999999</v>
      </c>
      <c r="I111" s="24">
        <v>0.8</v>
      </c>
      <c r="J111" s="25">
        <v>46041</v>
      </c>
      <c r="K111" s="25">
        <v>45993</v>
      </c>
      <c r="L111" s="217">
        <f t="shared" si="3"/>
        <v>1.7237</v>
      </c>
    </row>
    <row r="112" spans="1:12" ht="16.5" customHeight="1" x14ac:dyDescent="0.45">
      <c r="A112" s="52">
        <v>109</v>
      </c>
      <c r="B112" s="322"/>
      <c r="C112" s="4" t="s">
        <v>5</v>
      </c>
      <c r="D112" s="218" t="s">
        <v>83</v>
      </c>
      <c r="E112" s="32"/>
      <c r="F112" s="170" t="s">
        <v>81</v>
      </c>
      <c r="G112" s="6">
        <v>0.46489999999999998</v>
      </c>
      <c r="H112" s="6">
        <v>0.51759999999999995</v>
      </c>
      <c r="I112" s="6">
        <v>0.74</v>
      </c>
      <c r="J112" s="7">
        <v>46120</v>
      </c>
      <c r="K112" s="7">
        <v>46114</v>
      </c>
      <c r="L112" s="217">
        <f t="shared" si="3"/>
        <v>1.7224999999999999</v>
      </c>
    </row>
    <row r="113" spans="1:12" ht="16.5" customHeight="1" x14ac:dyDescent="0.45">
      <c r="A113" s="52">
        <v>110</v>
      </c>
      <c r="B113" s="322"/>
      <c r="C113" s="4" t="s">
        <v>8</v>
      </c>
      <c r="D113" s="218" t="s">
        <v>9</v>
      </c>
      <c r="E113" s="32" t="s">
        <v>10</v>
      </c>
      <c r="F113" s="170" t="s">
        <v>61</v>
      </c>
      <c r="G113" s="6">
        <v>0.4703</v>
      </c>
      <c r="H113" s="6">
        <v>0.40899999999999997</v>
      </c>
      <c r="I113" s="6">
        <v>0.84</v>
      </c>
      <c r="J113" s="7">
        <v>45903</v>
      </c>
      <c r="K113" s="7">
        <v>45496</v>
      </c>
      <c r="L113" s="217">
        <f t="shared" si="3"/>
        <v>1.7193000000000001</v>
      </c>
    </row>
    <row r="114" spans="1:12" ht="16.5" customHeight="1" x14ac:dyDescent="0.45">
      <c r="A114" s="52">
        <v>111</v>
      </c>
      <c r="B114" s="322"/>
      <c r="C114" s="4" t="s">
        <v>40</v>
      </c>
      <c r="D114" s="218" t="s">
        <v>283</v>
      </c>
      <c r="E114" s="32"/>
      <c r="F114" s="170" t="s">
        <v>61</v>
      </c>
      <c r="G114" s="6">
        <v>0.57079999999999997</v>
      </c>
      <c r="H114" s="6">
        <v>0.50800000000000001</v>
      </c>
      <c r="I114" s="6">
        <v>0.64</v>
      </c>
      <c r="J114" s="7">
        <v>46049</v>
      </c>
      <c r="K114" s="7">
        <v>45999</v>
      </c>
      <c r="L114" s="217">
        <f t="shared" si="3"/>
        <v>1.7187999999999999</v>
      </c>
    </row>
    <row r="115" spans="1:12" ht="16.5" customHeight="1" x14ac:dyDescent="0.45">
      <c r="A115" s="368">
        <v>112</v>
      </c>
      <c r="B115" s="324"/>
      <c r="C115" s="10" t="s">
        <v>18</v>
      </c>
      <c r="D115" s="266" t="s">
        <v>282</v>
      </c>
      <c r="E115" s="33" t="s">
        <v>281</v>
      </c>
      <c r="F115" s="265" t="s">
        <v>273</v>
      </c>
      <c r="G115" s="12">
        <v>0.65300000000000002</v>
      </c>
      <c r="H115" s="12">
        <v>0.52400000000000002</v>
      </c>
      <c r="I115" s="12">
        <v>0.54</v>
      </c>
      <c r="J115" s="13">
        <v>45915</v>
      </c>
      <c r="K115" s="13">
        <v>45721</v>
      </c>
      <c r="L115" s="217">
        <f t="shared" si="3"/>
        <v>1.7170000000000001</v>
      </c>
    </row>
    <row r="116" spans="1:12" ht="16.5" customHeight="1" x14ac:dyDescent="0.45">
      <c r="A116" s="368">
        <v>113</v>
      </c>
      <c r="B116" s="324"/>
      <c r="C116" s="10" t="s">
        <v>31</v>
      </c>
      <c r="D116" s="266" t="s">
        <v>441</v>
      </c>
      <c r="E116" s="33"/>
      <c r="F116" s="265" t="s">
        <v>443</v>
      </c>
      <c r="G116" s="12">
        <v>0.49299999999999999</v>
      </c>
      <c r="H116" s="12">
        <v>0.54310000000000003</v>
      </c>
      <c r="I116" s="12">
        <v>0.68</v>
      </c>
      <c r="J116" s="13">
        <v>46237</v>
      </c>
      <c r="K116" s="13">
        <v>46153</v>
      </c>
      <c r="L116" s="217">
        <f t="shared" si="3"/>
        <v>1.7161</v>
      </c>
    </row>
    <row r="117" spans="1:12" ht="16.5" customHeight="1" x14ac:dyDescent="0.45">
      <c r="A117" s="52">
        <v>114</v>
      </c>
      <c r="B117" s="322"/>
      <c r="C117" s="4" t="s">
        <v>5</v>
      </c>
      <c r="D117" s="218" t="s">
        <v>280</v>
      </c>
      <c r="E117" s="32" t="s">
        <v>6</v>
      </c>
      <c r="F117" s="170" t="s">
        <v>62</v>
      </c>
      <c r="G117" s="6">
        <v>0.5232</v>
      </c>
      <c r="H117" s="6">
        <v>0.49199999999999999</v>
      </c>
      <c r="I117" s="6">
        <v>0.68</v>
      </c>
      <c r="J117" s="7">
        <v>45903</v>
      </c>
      <c r="K117" s="7">
        <v>45728</v>
      </c>
      <c r="L117" s="217">
        <f t="shared" si="3"/>
        <v>1.6952000000000003</v>
      </c>
    </row>
    <row r="118" spans="1:12" ht="16.5" customHeight="1" x14ac:dyDescent="0.45">
      <c r="A118" s="52">
        <v>115</v>
      </c>
      <c r="B118" s="322"/>
      <c r="C118" s="4" t="s">
        <v>102</v>
      </c>
      <c r="D118" s="218" t="s">
        <v>439</v>
      </c>
      <c r="E118" s="31" t="s">
        <v>279</v>
      </c>
      <c r="F118" s="170" t="s">
        <v>278</v>
      </c>
      <c r="G118" s="6">
        <v>0.4335</v>
      </c>
      <c r="H118" s="6">
        <v>0.45369999999999999</v>
      </c>
      <c r="I118" s="6">
        <v>0.8</v>
      </c>
      <c r="J118" s="7">
        <v>45981</v>
      </c>
      <c r="K118" s="7">
        <v>45587</v>
      </c>
      <c r="L118" s="217">
        <f t="shared" si="3"/>
        <v>1.6872</v>
      </c>
    </row>
    <row r="119" spans="1:12" ht="16.5" customHeight="1" x14ac:dyDescent="0.45">
      <c r="A119" s="368">
        <v>116</v>
      </c>
      <c r="B119" s="324"/>
      <c r="C119" s="10" t="s">
        <v>39</v>
      </c>
      <c r="D119" s="266" t="s">
        <v>16</v>
      </c>
      <c r="E119" s="33" t="s">
        <v>17</v>
      </c>
      <c r="F119" s="265" t="s">
        <v>67</v>
      </c>
      <c r="G119" s="12">
        <v>0.55889999999999995</v>
      </c>
      <c r="H119" s="12">
        <v>0.42809999999999998</v>
      </c>
      <c r="I119" s="12">
        <v>0.7</v>
      </c>
      <c r="J119" s="13">
        <v>45904</v>
      </c>
      <c r="K119" s="13">
        <v>45470</v>
      </c>
      <c r="L119" s="217">
        <f t="shared" si="3"/>
        <v>1.6869999999999998</v>
      </c>
    </row>
    <row r="120" spans="1:12" ht="16.5" customHeight="1" x14ac:dyDescent="0.45">
      <c r="A120" s="368">
        <v>117</v>
      </c>
      <c r="B120" s="324"/>
      <c r="C120" s="10" t="s">
        <v>31</v>
      </c>
      <c r="D120" s="266" t="s">
        <v>30</v>
      </c>
      <c r="E120" s="33" t="s">
        <v>32</v>
      </c>
      <c r="F120" s="265" t="s">
        <v>68</v>
      </c>
      <c r="G120" s="12">
        <v>0.65300000000000002</v>
      </c>
      <c r="H120" s="12">
        <v>0.4728</v>
      </c>
      <c r="I120" s="12">
        <v>0.56000000000000005</v>
      </c>
      <c r="J120" s="13">
        <v>45903</v>
      </c>
      <c r="K120" s="13">
        <v>45813</v>
      </c>
      <c r="L120" s="217">
        <f t="shared" si="3"/>
        <v>1.6858</v>
      </c>
    </row>
    <row r="121" spans="1:12" ht="16.5" customHeight="1" x14ac:dyDescent="0.45">
      <c r="A121" s="52">
        <v>118</v>
      </c>
      <c r="B121" s="322"/>
      <c r="C121" s="4" t="s">
        <v>5</v>
      </c>
      <c r="D121" s="218" t="s">
        <v>277</v>
      </c>
      <c r="E121" s="32" t="s">
        <v>276</v>
      </c>
      <c r="F121" s="170" t="s">
        <v>275</v>
      </c>
      <c r="G121" s="6">
        <v>0.45190000000000002</v>
      </c>
      <c r="H121" s="6">
        <v>0.43130000000000002</v>
      </c>
      <c r="I121" s="6">
        <v>0.8</v>
      </c>
      <c r="J121" s="7">
        <v>45902</v>
      </c>
      <c r="K121" s="7">
        <v>45834</v>
      </c>
      <c r="L121" s="217">
        <f t="shared" ref="L121:L136" si="4">SUM(G121:I121)</f>
        <v>1.6832</v>
      </c>
    </row>
    <row r="122" spans="1:12" ht="16.5" customHeight="1" x14ac:dyDescent="0.45">
      <c r="A122" s="368">
        <v>119</v>
      </c>
      <c r="B122" s="324"/>
      <c r="C122" s="10" t="s">
        <v>73</v>
      </c>
      <c r="D122" s="266" t="s">
        <v>274</v>
      </c>
      <c r="E122" s="33" t="s">
        <v>235</v>
      </c>
      <c r="F122" s="265" t="s">
        <v>273</v>
      </c>
      <c r="G122" s="12">
        <v>0.52539999999999998</v>
      </c>
      <c r="H122" s="12">
        <v>0.35139999999999999</v>
      </c>
      <c r="I122" s="12">
        <v>0.8</v>
      </c>
      <c r="J122" s="13">
        <v>45903</v>
      </c>
      <c r="K122" s="13">
        <v>45447</v>
      </c>
      <c r="L122" s="217">
        <f t="shared" si="4"/>
        <v>1.6768000000000001</v>
      </c>
    </row>
    <row r="123" spans="1:12" ht="16.5" customHeight="1" x14ac:dyDescent="0.45">
      <c r="A123" s="368">
        <v>120</v>
      </c>
      <c r="B123" s="324"/>
      <c r="C123" s="10" t="s">
        <v>18</v>
      </c>
      <c r="D123" s="266" t="s">
        <v>23</v>
      </c>
      <c r="E123" s="33" t="s">
        <v>15</v>
      </c>
      <c r="F123" s="265" t="s">
        <v>61</v>
      </c>
      <c r="G123" s="12">
        <v>0.63460000000000005</v>
      </c>
      <c r="H123" s="12">
        <v>0.51439999999999997</v>
      </c>
      <c r="I123" s="12">
        <v>0.52</v>
      </c>
      <c r="J123" s="13">
        <v>45903</v>
      </c>
      <c r="K123" s="13">
        <v>45775</v>
      </c>
      <c r="L123" s="217">
        <f t="shared" si="4"/>
        <v>1.669</v>
      </c>
    </row>
    <row r="124" spans="1:12" ht="16.5" customHeight="1" x14ac:dyDescent="0.45">
      <c r="A124" s="52">
        <v>121</v>
      </c>
      <c r="B124" s="322"/>
      <c r="C124" s="4" t="s">
        <v>272</v>
      </c>
      <c r="D124" s="218" t="s">
        <v>271</v>
      </c>
      <c r="E124" s="32" t="s">
        <v>235</v>
      </c>
      <c r="F124" s="170" t="s">
        <v>234</v>
      </c>
      <c r="G124" s="6">
        <v>0.49619999999999997</v>
      </c>
      <c r="H124" s="6">
        <v>0.50160000000000005</v>
      </c>
      <c r="I124" s="6">
        <v>0.66</v>
      </c>
      <c r="J124" s="7">
        <v>46013</v>
      </c>
      <c r="K124" s="7">
        <v>45994</v>
      </c>
      <c r="L124" s="217">
        <f t="shared" si="4"/>
        <v>1.6577999999999999</v>
      </c>
    </row>
    <row r="125" spans="1:12" ht="16.5" customHeight="1" x14ac:dyDescent="0.45">
      <c r="A125" s="368">
        <v>122</v>
      </c>
      <c r="B125" s="324"/>
      <c r="C125" s="10" t="s">
        <v>18</v>
      </c>
      <c r="D125" s="266" t="s">
        <v>270</v>
      </c>
      <c r="E125" s="33" t="s">
        <v>49</v>
      </c>
      <c r="F125" s="265" t="s">
        <v>64</v>
      </c>
      <c r="G125" s="12">
        <v>0.6119</v>
      </c>
      <c r="H125" s="12">
        <v>0.50480000000000003</v>
      </c>
      <c r="I125" s="12">
        <v>0.54</v>
      </c>
      <c r="J125" s="13">
        <v>45950</v>
      </c>
      <c r="K125" s="13">
        <v>45874</v>
      </c>
      <c r="L125" s="217">
        <f t="shared" si="4"/>
        <v>1.6567000000000001</v>
      </c>
    </row>
    <row r="126" spans="1:12" ht="16.5" customHeight="1" x14ac:dyDescent="0.45">
      <c r="A126" s="368">
        <v>123</v>
      </c>
      <c r="B126" s="324"/>
      <c r="C126" s="10" t="s">
        <v>269</v>
      </c>
      <c r="D126" s="266" t="s">
        <v>268</v>
      </c>
      <c r="E126" s="33"/>
      <c r="F126" s="265" t="s">
        <v>66</v>
      </c>
      <c r="G126" s="12">
        <v>0.47239999999999999</v>
      </c>
      <c r="H126" s="12">
        <v>0.63900000000000001</v>
      </c>
      <c r="I126" s="12">
        <v>0.54</v>
      </c>
      <c r="J126" s="13">
        <v>46182</v>
      </c>
      <c r="K126" s="13">
        <v>45887</v>
      </c>
      <c r="L126" s="217">
        <f t="shared" si="4"/>
        <v>1.6514</v>
      </c>
    </row>
    <row r="127" spans="1:12" ht="16.5" customHeight="1" x14ac:dyDescent="0.45">
      <c r="A127" s="52">
        <v>124</v>
      </c>
      <c r="B127" s="322"/>
      <c r="C127" s="4" t="s">
        <v>26</v>
      </c>
      <c r="D127" s="218" t="s">
        <v>267</v>
      </c>
      <c r="E127" s="32"/>
      <c r="F127" s="170" t="s">
        <v>66</v>
      </c>
      <c r="G127" s="6">
        <v>0.43030000000000002</v>
      </c>
      <c r="H127" s="6">
        <v>0.41849999999999998</v>
      </c>
      <c r="I127" s="6">
        <v>0.8</v>
      </c>
      <c r="J127" s="7">
        <v>46168</v>
      </c>
      <c r="K127" s="7">
        <v>46120</v>
      </c>
      <c r="L127" s="217">
        <f t="shared" si="4"/>
        <v>1.6488</v>
      </c>
    </row>
    <row r="128" spans="1:12" ht="16.5" customHeight="1" x14ac:dyDescent="0.45">
      <c r="A128" s="52">
        <v>125</v>
      </c>
      <c r="B128" s="322"/>
      <c r="C128" s="4" t="s">
        <v>40</v>
      </c>
      <c r="D128" s="218" t="s">
        <v>266</v>
      </c>
      <c r="E128" s="32"/>
      <c r="F128" s="170" t="s">
        <v>64</v>
      </c>
      <c r="G128" s="6">
        <v>0.47349999999999998</v>
      </c>
      <c r="H128" s="6">
        <v>0.44729999999999998</v>
      </c>
      <c r="I128" s="6">
        <v>0.72</v>
      </c>
      <c r="J128" s="7">
        <v>46212</v>
      </c>
      <c r="K128" s="7">
        <v>46088</v>
      </c>
      <c r="L128" s="217">
        <f t="shared" si="4"/>
        <v>1.6408</v>
      </c>
    </row>
    <row r="129" spans="1:12" ht="16.5" customHeight="1" x14ac:dyDescent="0.45">
      <c r="A129" s="369">
        <v>126</v>
      </c>
      <c r="B129" s="326"/>
      <c r="C129" s="161" t="s">
        <v>2</v>
      </c>
      <c r="D129" s="268" t="s">
        <v>265</v>
      </c>
      <c r="E129" s="34"/>
      <c r="F129" s="267" t="s">
        <v>65</v>
      </c>
      <c r="G129" s="24">
        <v>0.52</v>
      </c>
      <c r="H129" s="24">
        <v>0.47599999999999998</v>
      </c>
      <c r="I129" s="24">
        <v>0.64</v>
      </c>
      <c r="J129" s="25">
        <v>46038</v>
      </c>
      <c r="K129" s="25">
        <v>45993</v>
      </c>
      <c r="L129" s="217">
        <f t="shared" si="4"/>
        <v>1.6360000000000001</v>
      </c>
    </row>
    <row r="130" spans="1:12" ht="16.5" customHeight="1" x14ac:dyDescent="0.45">
      <c r="A130" s="369">
        <v>127</v>
      </c>
      <c r="B130" s="326"/>
      <c r="C130" s="161" t="s">
        <v>2</v>
      </c>
      <c r="D130" s="268" t="s">
        <v>264</v>
      </c>
      <c r="E130" s="34"/>
      <c r="F130" s="267" t="s">
        <v>66</v>
      </c>
      <c r="G130" s="24">
        <v>0.53620000000000001</v>
      </c>
      <c r="H130" s="24">
        <v>0.38979999999999998</v>
      </c>
      <c r="I130" s="24">
        <v>0.7</v>
      </c>
      <c r="J130" s="25">
        <v>46036</v>
      </c>
      <c r="K130" s="25">
        <v>45993</v>
      </c>
      <c r="L130" s="217">
        <f t="shared" si="4"/>
        <v>1.6259999999999999</v>
      </c>
    </row>
    <row r="131" spans="1:12" ht="16.5" customHeight="1" x14ac:dyDescent="0.45">
      <c r="A131" s="52">
        <v>128</v>
      </c>
      <c r="B131" s="322"/>
      <c r="C131" s="4" t="s">
        <v>26</v>
      </c>
      <c r="D131" s="218" t="s">
        <v>263</v>
      </c>
      <c r="E131" s="32"/>
      <c r="F131" s="170" t="s">
        <v>71</v>
      </c>
      <c r="G131" s="6">
        <v>0.44429999999999997</v>
      </c>
      <c r="H131" s="6">
        <v>0.35780000000000001</v>
      </c>
      <c r="I131" s="6">
        <v>0.82</v>
      </c>
      <c r="J131" s="7">
        <v>46167</v>
      </c>
      <c r="K131" s="7">
        <v>46120</v>
      </c>
      <c r="L131" s="217">
        <f t="shared" si="4"/>
        <v>1.6221000000000001</v>
      </c>
    </row>
    <row r="132" spans="1:12" ht="16.5" customHeight="1" x14ac:dyDescent="0.45">
      <c r="A132" s="368">
        <v>129</v>
      </c>
      <c r="B132" s="324"/>
      <c r="C132" s="10" t="s">
        <v>18</v>
      </c>
      <c r="D132" s="266" t="s">
        <v>262</v>
      </c>
      <c r="E132" s="33" t="s">
        <v>261</v>
      </c>
      <c r="F132" s="265" t="s">
        <v>218</v>
      </c>
      <c r="G132" s="12">
        <v>0.4551</v>
      </c>
      <c r="H132" s="12">
        <v>0.51759999999999995</v>
      </c>
      <c r="I132" s="12">
        <v>0.64</v>
      </c>
      <c r="J132" s="13">
        <v>46020</v>
      </c>
      <c r="K132" s="13">
        <v>45949</v>
      </c>
      <c r="L132" s="217">
        <f t="shared" si="4"/>
        <v>1.6126999999999998</v>
      </c>
    </row>
    <row r="133" spans="1:12" ht="16.5" customHeight="1" x14ac:dyDescent="0.45">
      <c r="A133" s="52">
        <v>130</v>
      </c>
      <c r="B133" s="322"/>
      <c r="C133" s="4" t="s">
        <v>170</v>
      </c>
      <c r="D133" s="218" t="s">
        <v>529</v>
      </c>
      <c r="E133" s="32"/>
      <c r="F133" s="170" t="s">
        <v>71</v>
      </c>
      <c r="G133" s="6">
        <v>0.42049999999999998</v>
      </c>
      <c r="H133" s="6">
        <v>0.41849999999999998</v>
      </c>
      <c r="I133" s="6">
        <v>0.76</v>
      </c>
      <c r="J133" s="7">
        <v>46252</v>
      </c>
      <c r="K133" s="7">
        <v>46238</v>
      </c>
      <c r="L133" s="217">
        <f t="shared" si="4"/>
        <v>1.599</v>
      </c>
    </row>
    <row r="134" spans="1:12" ht="16.5" customHeight="1" x14ac:dyDescent="0.45">
      <c r="A134" s="52">
        <v>131</v>
      </c>
      <c r="B134" s="322"/>
      <c r="C134" s="4" t="s">
        <v>40</v>
      </c>
      <c r="D134" s="218" t="s">
        <v>260</v>
      </c>
      <c r="E134" s="32"/>
      <c r="F134" s="170" t="s">
        <v>210</v>
      </c>
      <c r="G134" s="6">
        <v>0.62160000000000004</v>
      </c>
      <c r="H134" s="6">
        <v>0.46970000000000001</v>
      </c>
      <c r="I134" s="6">
        <v>0.48</v>
      </c>
      <c r="J134" s="7">
        <v>46051</v>
      </c>
      <c r="K134" s="7">
        <v>45999</v>
      </c>
      <c r="L134" s="217">
        <f t="shared" si="4"/>
        <v>1.5712999999999999</v>
      </c>
    </row>
    <row r="135" spans="1:12" ht="16.5" customHeight="1" x14ac:dyDescent="0.45">
      <c r="A135" s="52">
        <v>132</v>
      </c>
      <c r="B135" s="322"/>
      <c r="C135" s="4" t="s">
        <v>170</v>
      </c>
      <c r="D135" s="218" t="s">
        <v>526</v>
      </c>
      <c r="E135" s="32"/>
      <c r="F135" s="170" t="s">
        <v>61</v>
      </c>
      <c r="G135" s="6">
        <v>0.40649999999999997</v>
      </c>
      <c r="H135" s="6">
        <v>0.42809999999999998</v>
      </c>
      <c r="I135" s="6">
        <v>0.72</v>
      </c>
      <c r="J135" s="7">
        <v>46254</v>
      </c>
      <c r="K135" s="7">
        <v>46170</v>
      </c>
      <c r="L135" s="217">
        <f t="shared" si="4"/>
        <v>1.5546</v>
      </c>
    </row>
    <row r="136" spans="1:12" ht="16.5" customHeight="1" x14ac:dyDescent="0.45">
      <c r="A136" s="52">
        <v>133</v>
      </c>
      <c r="B136" s="322"/>
      <c r="C136" s="4" t="s">
        <v>434</v>
      </c>
      <c r="D136" s="218" t="s">
        <v>54</v>
      </c>
      <c r="E136" s="32" t="s">
        <v>53</v>
      </c>
      <c r="F136" s="170" t="s">
        <v>64</v>
      </c>
      <c r="G136" s="6">
        <v>0.38700000000000001</v>
      </c>
      <c r="H136" s="6">
        <v>0.34189999999999998</v>
      </c>
      <c r="I136" s="6">
        <v>0.82</v>
      </c>
      <c r="J136" s="7">
        <v>45974</v>
      </c>
      <c r="K136" s="7">
        <v>45707</v>
      </c>
      <c r="L136" s="217">
        <f t="shared" si="4"/>
        <v>1.5488999999999999</v>
      </c>
    </row>
    <row r="137" spans="1:12" ht="16.5" customHeight="1" x14ac:dyDescent="0.45">
      <c r="A137" s="52">
        <v>134</v>
      </c>
      <c r="B137" s="322"/>
      <c r="C137" s="4" t="s">
        <v>26</v>
      </c>
      <c r="D137" s="218" t="s">
        <v>259</v>
      </c>
      <c r="E137" s="32" t="s">
        <v>258</v>
      </c>
      <c r="F137" s="170" t="s">
        <v>258</v>
      </c>
      <c r="G137" s="6">
        <v>0.38919999999999999</v>
      </c>
      <c r="H137" s="6">
        <v>0.3962</v>
      </c>
      <c r="I137" s="6">
        <v>0.74</v>
      </c>
      <c r="J137" s="7">
        <v>45960</v>
      </c>
      <c r="K137" s="7">
        <v>45922</v>
      </c>
      <c r="L137" s="217">
        <f t="shared" ref="L137:L167" si="5">SUM(G137:I137)</f>
        <v>1.5253999999999999</v>
      </c>
    </row>
    <row r="138" spans="1:12" ht="16.5" customHeight="1" x14ac:dyDescent="0.45">
      <c r="A138" s="368">
        <v>135</v>
      </c>
      <c r="B138" s="324"/>
      <c r="C138" s="10" t="s">
        <v>257</v>
      </c>
      <c r="D138" s="266" t="s">
        <v>256</v>
      </c>
      <c r="E138" s="33" t="s">
        <v>255</v>
      </c>
      <c r="F138" s="265" t="s">
        <v>255</v>
      </c>
      <c r="G138" s="12">
        <v>0.56759999999999999</v>
      </c>
      <c r="H138" s="12">
        <v>0.43769999999999998</v>
      </c>
      <c r="I138" s="12">
        <v>0.52</v>
      </c>
      <c r="J138" s="13">
        <v>45919</v>
      </c>
      <c r="K138" s="13">
        <v>45908</v>
      </c>
      <c r="L138" s="217">
        <f t="shared" si="5"/>
        <v>1.5253000000000001</v>
      </c>
    </row>
    <row r="139" spans="1:12" ht="16.5" customHeight="1" x14ac:dyDescent="0.45">
      <c r="A139" s="368">
        <v>136</v>
      </c>
      <c r="B139" s="324"/>
      <c r="C139" s="10" t="s">
        <v>254</v>
      </c>
      <c r="D139" s="266" t="s">
        <v>253</v>
      </c>
      <c r="E139" s="33"/>
      <c r="F139" s="265" t="s">
        <v>64</v>
      </c>
      <c r="G139" s="12">
        <v>0.43030000000000002</v>
      </c>
      <c r="H139" s="12">
        <v>0.44729999999999998</v>
      </c>
      <c r="I139" s="12">
        <v>0.64</v>
      </c>
      <c r="J139" s="13">
        <v>46063</v>
      </c>
      <c r="K139" s="13">
        <v>46017</v>
      </c>
      <c r="L139" s="217">
        <f t="shared" si="5"/>
        <v>1.5175999999999998</v>
      </c>
    </row>
    <row r="140" spans="1:12" ht="16.5" customHeight="1" x14ac:dyDescent="0.45">
      <c r="A140" s="368">
        <v>137</v>
      </c>
      <c r="B140" s="324"/>
      <c r="C140" s="10" t="s">
        <v>87</v>
      </c>
      <c r="D140" s="266" t="s">
        <v>88</v>
      </c>
      <c r="E140" s="33"/>
      <c r="F140" s="265" t="s">
        <v>74</v>
      </c>
      <c r="G140" s="12">
        <v>0.47460000000000002</v>
      </c>
      <c r="H140" s="12">
        <v>0.4728</v>
      </c>
      <c r="I140" s="12">
        <v>0.56000000000000005</v>
      </c>
      <c r="J140" s="13">
        <v>46134</v>
      </c>
      <c r="K140" s="13">
        <v>46035</v>
      </c>
      <c r="L140" s="217">
        <f t="shared" si="5"/>
        <v>1.5074000000000001</v>
      </c>
    </row>
    <row r="141" spans="1:12" ht="16.5" customHeight="1" x14ac:dyDescent="0.45">
      <c r="A141" s="52">
        <v>138</v>
      </c>
      <c r="B141" s="322"/>
      <c r="C141" s="4" t="s">
        <v>26</v>
      </c>
      <c r="D141" s="218" t="s">
        <v>28</v>
      </c>
      <c r="E141" s="32" t="s">
        <v>27</v>
      </c>
      <c r="F141" s="170" t="s">
        <v>68</v>
      </c>
      <c r="G141" s="6">
        <v>0.28970000000000001</v>
      </c>
      <c r="H141" s="6">
        <v>0.30990000000000001</v>
      </c>
      <c r="I141" s="6">
        <v>0.9</v>
      </c>
      <c r="J141" s="7">
        <v>45903</v>
      </c>
      <c r="K141" s="7">
        <v>45756</v>
      </c>
      <c r="L141" s="217">
        <f t="shared" si="5"/>
        <v>1.4996</v>
      </c>
    </row>
    <row r="142" spans="1:12" ht="16.5" customHeight="1" x14ac:dyDescent="0.45">
      <c r="A142" s="369">
        <v>139</v>
      </c>
      <c r="B142" s="326"/>
      <c r="C142" s="161" t="s">
        <v>222</v>
      </c>
      <c r="D142" s="268" t="s">
        <v>252</v>
      </c>
      <c r="E142" s="34"/>
      <c r="F142" s="267" t="s">
        <v>251</v>
      </c>
      <c r="G142" s="24">
        <v>0.38919999999999999</v>
      </c>
      <c r="H142" s="24">
        <v>0.40889999999999999</v>
      </c>
      <c r="I142" s="24">
        <v>0.7</v>
      </c>
      <c r="J142" s="25">
        <v>46086</v>
      </c>
      <c r="K142" s="25">
        <v>45978</v>
      </c>
      <c r="L142" s="217">
        <f t="shared" si="5"/>
        <v>1.4981</v>
      </c>
    </row>
    <row r="143" spans="1:12" ht="16.5" customHeight="1" x14ac:dyDescent="0.45">
      <c r="A143" s="52">
        <v>140</v>
      </c>
      <c r="B143" s="322"/>
      <c r="C143" s="4" t="s">
        <v>26</v>
      </c>
      <c r="D143" s="218" t="s">
        <v>250</v>
      </c>
      <c r="E143" s="32" t="s">
        <v>249</v>
      </c>
      <c r="F143" s="170" t="s">
        <v>248</v>
      </c>
      <c r="G143" s="6">
        <v>0.37840000000000001</v>
      </c>
      <c r="H143" s="6">
        <v>0.39939999999999998</v>
      </c>
      <c r="I143" s="6">
        <v>0.72</v>
      </c>
      <c r="J143" s="7">
        <v>45957</v>
      </c>
      <c r="K143" s="7">
        <v>45922</v>
      </c>
      <c r="L143" s="217">
        <f t="shared" si="5"/>
        <v>1.4978</v>
      </c>
    </row>
    <row r="144" spans="1:12" ht="16.5" customHeight="1" x14ac:dyDescent="0.45">
      <c r="A144" s="52">
        <v>141</v>
      </c>
      <c r="B144" s="322"/>
      <c r="C144" s="4" t="s">
        <v>40</v>
      </c>
      <c r="D144" s="218" t="s">
        <v>41</v>
      </c>
      <c r="E144" s="32" t="s">
        <v>42</v>
      </c>
      <c r="F144" s="170" t="s">
        <v>69</v>
      </c>
      <c r="G144" s="6">
        <v>0.4022</v>
      </c>
      <c r="H144" s="6">
        <v>0.37380000000000002</v>
      </c>
      <c r="I144" s="6">
        <v>0.72</v>
      </c>
      <c r="J144" s="7">
        <v>45905</v>
      </c>
      <c r="K144" s="7">
        <v>45881</v>
      </c>
      <c r="L144" s="217">
        <f t="shared" si="5"/>
        <v>1.496</v>
      </c>
    </row>
    <row r="145" spans="1:12" ht="16.5" customHeight="1" x14ac:dyDescent="0.45">
      <c r="A145" s="369">
        <v>142</v>
      </c>
      <c r="B145" s="326"/>
      <c r="C145" s="161" t="s">
        <v>217</v>
      </c>
      <c r="D145" s="268" t="s">
        <v>247</v>
      </c>
      <c r="E145" s="34"/>
      <c r="F145" s="267" t="s">
        <v>246</v>
      </c>
      <c r="G145" s="24">
        <v>0.42380000000000001</v>
      </c>
      <c r="H145" s="24">
        <v>0.41849999999999998</v>
      </c>
      <c r="I145" s="24">
        <v>0.64</v>
      </c>
      <c r="J145" s="25">
        <v>46057</v>
      </c>
      <c r="K145" s="25">
        <v>45998</v>
      </c>
      <c r="L145" s="217">
        <f t="shared" si="5"/>
        <v>1.4823</v>
      </c>
    </row>
    <row r="146" spans="1:12" ht="16.5" customHeight="1" x14ac:dyDescent="0.45">
      <c r="A146" s="369">
        <v>143</v>
      </c>
      <c r="B146" s="326"/>
      <c r="C146" s="161" t="s">
        <v>2</v>
      </c>
      <c r="D146" s="268" t="s">
        <v>245</v>
      </c>
      <c r="E146" s="34"/>
      <c r="F146" s="267" t="s">
        <v>64</v>
      </c>
      <c r="G146" s="24">
        <v>0.39779999999999999</v>
      </c>
      <c r="H146" s="24">
        <v>0.38340000000000002</v>
      </c>
      <c r="I146" s="24">
        <v>0.7</v>
      </c>
      <c r="J146" s="25">
        <v>46034</v>
      </c>
      <c r="K146" s="25">
        <v>45993</v>
      </c>
      <c r="L146" s="217">
        <f t="shared" si="5"/>
        <v>1.4811999999999999</v>
      </c>
    </row>
    <row r="147" spans="1:12" ht="16.5" customHeight="1" x14ac:dyDescent="0.45">
      <c r="A147" s="52">
        <v>144</v>
      </c>
      <c r="B147" s="322"/>
      <c r="C147" s="4" t="s">
        <v>26</v>
      </c>
      <c r="D147" s="218" t="s">
        <v>244</v>
      </c>
      <c r="E147" s="32" t="s">
        <v>243</v>
      </c>
      <c r="F147" s="170" t="s">
        <v>242</v>
      </c>
      <c r="G147" s="6">
        <v>0.44109999999999999</v>
      </c>
      <c r="H147" s="6">
        <v>0.34820000000000001</v>
      </c>
      <c r="I147" s="6">
        <v>0.68</v>
      </c>
      <c r="J147" s="7">
        <v>45958</v>
      </c>
      <c r="K147" s="7">
        <v>45922</v>
      </c>
      <c r="L147" s="217">
        <f t="shared" si="5"/>
        <v>1.4693000000000001</v>
      </c>
    </row>
    <row r="148" spans="1:12" ht="15" customHeight="1" x14ac:dyDescent="0.45">
      <c r="A148" s="52">
        <v>145</v>
      </c>
      <c r="B148" s="322"/>
      <c r="C148" s="4" t="s">
        <v>29</v>
      </c>
      <c r="D148" s="218" t="s">
        <v>34</v>
      </c>
      <c r="E148" s="32" t="s">
        <v>35</v>
      </c>
      <c r="F148" s="170" t="s">
        <v>70</v>
      </c>
      <c r="G148" s="6">
        <v>0.34489999999999998</v>
      </c>
      <c r="H148" s="6">
        <v>0.29709999999999998</v>
      </c>
      <c r="I148" s="6">
        <v>0.82</v>
      </c>
      <c r="J148" s="7">
        <v>45902</v>
      </c>
      <c r="K148" s="7">
        <v>45867</v>
      </c>
      <c r="L148" s="217">
        <f t="shared" si="5"/>
        <v>1.4619999999999997</v>
      </c>
    </row>
    <row r="149" spans="1:12" ht="16.899999999999999" customHeight="1" x14ac:dyDescent="0.45">
      <c r="A149" s="368">
        <v>146</v>
      </c>
      <c r="B149" s="324"/>
      <c r="C149" s="10" t="s">
        <v>241</v>
      </c>
      <c r="D149" s="266" t="s">
        <v>240</v>
      </c>
      <c r="E149" s="33"/>
      <c r="F149" s="265" t="s">
        <v>61</v>
      </c>
      <c r="G149" s="12">
        <v>0.41620000000000001</v>
      </c>
      <c r="H149" s="12">
        <v>0.41849999999999998</v>
      </c>
      <c r="I149" s="12">
        <v>0.62</v>
      </c>
      <c r="J149" s="13">
        <v>46136</v>
      </c>
      <c r="K149" s="13">
        <v>46115</v>
      </c>
      <c r="L149" s="217">
        <f t="shared" si="5"/>
        <v>1.4546999999999999</v>
      </c>
    </row>
    <row r="150" spans="1:12" ht="15" customHeight="1" x14ac:dyDescent="0.45">
      <c r="A150" s="369">
        <v>147</v>
      </c>
      <c r="B150" s="326"/>
      <c r="C150" s="161" t="s">
        <v>157</v>
      </c>
      <c r="D150" s="268" t="s">
        <v>239</v>
      </c>
      <c r="E150" s="34"/>
      <c r="F150" s="267" t="s">
        <v>61</v>
      </c>
      <c r="G150" s="24">
        <v>0.33939999999999998</v>
      </c>
      <c r="H150" s="24">
        <v>0.4153</v>
      </c>
      <c r="I150" s="24">
        <v>0.7</v>
      </c>
      <c r="J150" s="25">
        <v>46066</v>
      </c>
      <c r="K150" s="25">
        <v>46027</v>
      </c>
      <c r="L150" s="217">
        <f t="shared" si="5"/>
        <v>1.4546999999999999</v>
      </c>
    </row>
    <row r="151" spans="1:12" ht="16.5" customHeight="1" x14ac:dyDescent="0.45">
      <c r="A151" s="368">
        <v>148</v>
      </c>
      <c r="B151" s="324"/>
      <c r="C151" s="10" t="s">
        <v>73</v>
      </c>
      <c r="D151" s="266" t="s">
        <v>238</v>
      </c>
      <c r="E151" s="33"/>
      <c r="F151" s="265" t="s">
        <v>237</v>
      </c>
      <c r="G151" s="12">
        <v>0.45079999999999998</v>
      </c>
      <c r="H151" s="12">
        <v>0.41849999999999998</v>
      </c>
      <c r="I151" s="12">
        <v>0.57999999999999996</v>
      </c>
      <c r="J151" s="13">
        <v>46084</v>
      </c>
      <c r="K151" s="13">
        <v>46041</v>
      </c>
      <c r="L151" s="217">
        <f t="shared" si="5"/>
        <v>1.4493</v>
      </c>
    </row>
    <row r="152" spans="1:12" ht="15" customHeight="1" x14ac:dyDescent="0.45">
      <c r="A152" s="52">
        <v>149</v>
      </c>
      <c r="B152" s="322"/>
      <c r="C152" s="4" t="s">
        <v>197</v>
      </c>
      <c r="D152" s="218" t="s">
        <v>236</v>
      </c>
      <c r="E152" s="32" t="s">
        <v>235</v>
      </c>
      <c r="F152" s="170" t="s">
        <v>234</v>
      </c>
      <c r="G152" s="6">
        <v>0.373</v>
      </c>
      <c r="H152" s="6">
        <v>0.43130000000000002</v>
      </c>
      <c r="I152" s="6">
        <v>0.64</v>
      </c>
      <c r="J152" s="7">
        <v>46009</v>
      </c>
      <c r="K152" s="7">
        <v>45981</v>
      </c>
      <c r="L152" s="217">
        <f t="shared" si="5"/>
        <v>1.4443000000000001</v>
      </c>
    </row>
    <row r="153" spans="1:12" ht="15" customHeight="1" x14ac:dyDescent="0.45">
      <c r="A153" s="368">
        <v>150</v>
      </c>
      <c r="B153" s="324"/>
      <c r="C153" s="10" t="s">
        <v>44</v>
      </c>
      <c r="D153" s="266" t="s">
        <v>45</v>
      </c>
      <c r="E153" s="33" t="s">
        <v>46</v>
      </c>
      <c r="F153" s="265" t="s">
        <v>46</v>
      </c>
      <c r="G153" s="12">
        <v>0.47889999999999999</v>
      </c>
      <c r="H153" s="12">
        <v>0.40260000000000001</v>
      </c>
      <c r="I153" s="12">
        <v>0.56000000000000005</v>
      </c>
      <c r="J153" s="13">
        <v>45912</v>
      </c>
      <c r="K153" s="13">
        <v>45868</v>
      </c>
      <c r="L153" s="217">
        <f t="shared" si="5"/>
        <v>1.4415</v>
      </c>
    </row>
    <row r="154" spans="1:12" ht="15" customHeight="1" x14ac:dyDescent="0.45">
      <c r="A154" s="52">
        <v>151</v>
      </c>
      <c r="B154" s="322"/>
      <c r="C154" s="4" t="s">
        <v>431</v>
      </c>
      <c r="D154" s="218" t="s">
        <v>432</v>
      </c>
      <c r="E154" s="32"/>
      <c r="F154" s="170" t="s">
        <v>286</v>
      </c>
      <c r="G154" s="6">
        <v>0.4476</v>
      </c>
      <c r="H154" s="6">
        <v>0.42170000000000002</v>
      </c>
      <c r="I154" s="6">
        <v>0.56000000000000005</v>
      </c>
      <c r="J154" s="7">
        <v>46230</v>
      </c>
      <c r="K154" s="7">
        <v>46205</v>
      </c>
      <c r="L154" s="217">
        <f t="shared" si="5"/>
        <v>1.4293</v>
      </c>
    </row>
    <row r="155" spans="1:12" ht="16.5" customHeight="1" x14ac:dyDescent="0.45">
      <c r="A155" s="52">
        <v>152</v>
      </c>
      <c r="B155" s="322"/>
      <c r="C155" s="4" t="s">
        <v>170</v>
      </c>
      <c r="D155" s="218" t="s">
        <v>233</v>
      </c>
      <c r="E155" s="32" t="s">
        <v>232</v>
      </c>
      <c r="F155" s="170" t="s">
        <v>231</v>
      </c>
      <c r="G155" s="6">
        <v>0.3503</v>
      </c>
      <c r="H155" s="6">
        <v>0.377</v>
      </c>
      <c r="I155" s="6">
        <v>0.7</v>
      </c>
      <c r="J155" s="7">
        <v>45939</v>
      </c>
      <c r="K155" s="7">
        <v>45923</v>
      </c>
      <c r="L155" s="217">
        <f t="shared" si="5"/>
        <v>1.4273</v>
      </c>
    </row>
    <row r="156" spans="1:12" ht="16.5" customHeight="1" x14ac:dyDescent="0.45">
      <c r="A156" s="52">
        <v>153</v>
      </c>
      <c r="B156" s="322"/>
      <c r="C156" s="4" t="s">
        <v>170</v>
      </c>
      <c r="D156" s="218" t="s">
        <v>230</v>
      </c>
      <c r="E156" s="32"/>
      <c r="F156" s="170" t="s">
        <v>229</v>
      </c>
      <c r="G156" s="6">
        <v>0.36220000000000002</v>
      </c>
      <c r="H156" s="6">
        <v>0.40260000000000001</v>
      </c>
      <c r="I156" s="6">
        <v>0.66</v>
      </c>
      <c r="J156" s="7">
        <v>46128</v>
      </c>
      <c r="K156" s="7">
        <v>46077</v>
      </c>
      <c r="L156" s="217">
        <f t="shared" si="5"/>
        <v>1.4248000000000001</v>
      </c>
    </row>
    <row r="157" spans="1:12" ht="16.5" customHeight="1" x14ac:dyDescent="0.45">
      <c r="A157" s="369">
        <v>154</v>
      </c>
      <c r="B157" s="326"/>
      <c r="C157" s="161" t="s">
        <v>222</v>
      </c>
      <c r="D157" s="268" t="s">
        <v>228</v>
      </c>
      <c r="E157" s="34"/>
      <c r="F157" s="267" t="s">
        <v>227</v>
      </c>
      <c r="G157" s="24">
        <v>0.40649999999999997</v>
      </c>
      <c r="H157" s="24">
        <v>0.40889999999999999</v>
      </c>
      <c r="I157" s="24">
        <v>0.56000000000000005</v>
      </c>
      <c r="J157" s="25">
        <v>46085</v>
      </c>
      <c r="K157" s="25">
        <v>46044</v>
      </c>
      <c r="L157" s="217">
        <f t="shared" si="5"/>
        <v>1.3754</v>
      </c>
    </row>
    <row r="158" spans="1:12" ht="16.5" customHeight="1" x14ac:dyDescent="0.45">
      <c r="A158" s="52">
        <v>155</v>
      </c>
      <c r="B158" s="322"/>
      <c r="C158" s="4" t="s">
        <v>431</v>
      </c>
      <c r="D158" s="218" t="s">
        <v>433</v>
      </c>
      <c r="E158" s="32"/>
      <c r="F158" s="170" t="s">
        <v>286</v>
      </c>
      <c r="G158" s="6">
        <v>0.42599999999999999</v>
      </c>
      <c r="H158" s="6">
        <v>0.40889999999999999</v>
      </c>
      <c r="I158" s="6">
        <v>0.54</v>
      </c>
      <c r="J158" s="7">
        <v>46233</v>
      </c>
      <c r="K158" s="7">
        <v>46140</v>
      </c>
      <c r="L158" s="217">
        <f t="shared" si="5"/>
        <v>1.3749</v>
      </c>
    </row>
    <row r="159" spans="1:12" ht="16.5" customHeight="1" x14ac:dyDescent="0.45">
      <c r="A159" s="52">
        <v>156</v>
      </c>
      <c r="B159" s="322"/>
      <c r="C159" s="4" t="s">
        <v>170</v>
      </c>
      <c r="D159" s="218" t="s">
        <v>226</v>
      </c>
      <c r="E159" s="32"/>
      <c r="F159" s="170" t="s">
        <v>61</v>
      </c>
      <c r="G159" s="6">
        <v>0.29949999999999999</v>
      </c>
      <c r="H159" s="6">
        <v>0.36099999999999999</v>
      </c>
      <c r="I159" s="6">
        <v>0.68</v>
      </c>
      <c r="J159" s="7">
        <v>46127</v>
      </c>
      <c r="K159" s="7">
        <v>45944</v>
      </c>
      <c r="L159" s="217">
        <f t="shared" si="5"/>
        <v>1.3405</v>
      </c>
    </row>
    <row r="160" spans="1:12" ht="16.5" customHeight="1" x14ac:dyDescent="0.45">
      <c r="A160" s="369">
        <v>157</v>
      </c>
      <c r="B160" s="326"/>
      <c r="C160" s="161" t="s">
        <v>225</v>
      </c>
      <c r="D160" s="268" t="s">
        <v>224</v>
      </c>
      <c r="E160" s="34" t="s">
        <v>15</v>
      </c>
      <c r="F160" s="267" t="s">
        <v>61</v>
      </c>
      <c r="G160" s="24">
        <v>0.31030000000000002</v>
      </c>
      <c r="H160" s="24">
        <v>0.30990000000000001</v>
      </c>
      <c r="I160" s="24">
        <v>0.72</v>
      </c>
      <c r="J160" s="25">
        <v>45967</v>
      </c>
      <c r="K160" s="25">
        <v>45901</v>
      </c>
      <c r="L160" s="217">
        <f t="shared" si="5"/>
        <v>1.3402000000000001</v>
      </c>
    </row>
    <row r="161" spans="1:12" ht="15" customHeight="1" x14ac:dyDescent="0.45">
      <c r="A161" s="52">
        <v>158</v>
      </c>
      <c r="B161" s="322"/>
      <c r="C161" s="4" t="s">
        <v>197</v>
      </c>
      <c r="D161" s="218" t="s">
        <v>223</v>
      </c>
      <c r="E161" s="32" t="s">
        <v>17</v>
      </c>
      <c r="F161" s="170" t="s">
        <v>181</v>
      </c>
      <c r="G161" s="6">
        <v>0.28760000000000002</v>
      </c>
      <c r="H161" s="6">
        <v>0.3291</v>
      </c>
      <c r="I161" s="6">
        <v>0.72</v>
      </c>
      <c r="J161" s="7">
        <v>46007</v>
      </c>
      <c r="K161" s="7">
        <v>45961</v>
      </c>
      <c r="L161" s="217">
        <f t="shared" si="5"/>
        <v>1.3367</v>
      </c>
    </row>
    <row r="162" spans="1:12" ht="15" customHeight="1" x14ac:dyDescent="0.45">
      <c r="A162" s="369">
        <v>159</v>
      </c>
      <c r="B162" s="326"/>
      <c r="C162" s="161" t="s">
        <v>222</v>
      </c>
      <c r="D162" s="268" t="s">
        <v>221</v>
      </c>
      <c r="E162" s="34" t="s">
        <v>220</v>
      </c>
      <c r="F162" s="267" t="s">
        <v>46</v>
      </c>
      <c r="G162" s="24">
        <v>0.31780000000000003</v>
      </c>
      <c r="H162" s="24">
        <v>0.33229999999999998</v>
      </c>
      <c r="I162" s="24">
        <v>0.68</v>
      </c>
      <c r="J162" s="25">
        <v>45945</v>
      </c>
      <c r="K162" s="25">
        <v>45593</v>
      </c>
      <c r="L162" s="217">
        <f t="shared" si="5"/>
        <v>1.3301000000000001</v>
      </c>
    </row>
    <row r="163" spans="1:12" ht="16.5" customHeight="1" x14ac:dyDescent="0.45">
      <c r="A163" s="368">
        <v>160</v>
      </c>
      <c r="B163" s="324"/>
      <c r="C163" s="10" t="s">
        <v>18</v>
      </c>
      <c r="D163" s="266" t="s">
        <v>219</v>
      </c>
      <c r="E163" s="33"/>
      <c r="F163" s="265" t="s">
        <v>218</v>
      </c>
      <c r="G163" s="12">
        <v>0.3427</v>
      </c>
      <c r="H163" s="12">
        <v>0.47599999999999998</v>
      </c>
      <c r="I163" s="12">
        <v>0.5</v>
      </c>
      <c r="J163" s="13">
        <v>46098</v>
      </c>
      <c r="K163" s="13">
        <v>46082</v>
      </c>
      <c r="L163" s="217">
        <f t="shared" si="5"/>
        <v>1.3187</v>
      </c>
    </row>
    <row r="164" spans="1:12" ht="16.5" customHeight="1" x14ac:dyDescent="0.45">
      <c r="A164" s="369">
        <v>161</v>
      </c>
      <c r="B164" s="326"/>
      <c r="C164" s="161" t="s">
        <v>217</v>
      </c>
      <c r="D164" s="268" t="s">
        <v>216</v>
      </c>
      <c r="E164" s="34"/>
      <c r="F164" s="267" t="s">
        <v>61</v>
      </c>
      <c r="G164" s="24">
        <v>0.3579</v>
      </c>
      <c r="H164" s="24">
        <v>0.27160000000000001</v>
      </c>
      <c r="I164" s="24">
        <v>0.68</v>
      </c>
      <c r="J164" s="25">
        <v>46059</v>
      </c>
      <c r="K164" s="25">
        <v>45918</v>
      </c>
      <c r="L164" s="217">
        <f t="shared" si="5"/>
        <v>1.3094999999999999</v>
      </c>
    </row>
    <row r="165" spans="1:12" ht="16.5" customHeight="1" x14ac:dyDescent="0.45">
      <c r="A165" s="52">
        <v>162</v>
      </c>
      <c r="B165" s="322"/>
      <c r="C165" s="4" t="s">
        <v>215</v>
      </c>
      <c r="D165" s="218" t="s">
        <v>214</v>
      </c>
      <c r="E165" s="32"/>
      <c r="F165" s="170" t="s">
        <v>68</v>
      </c>
      <c r="G165" s="6">
        <v>0.3589</v>
      </c>
      <c r="H165" s="6">
        <v>0.3387</v>
      </c>
      <c r="I165" s="6">
        <v>0.6</v>
      </c>
      <c r="J165" s="7">
        <v>46154</v>
      </c>
      <c r="K165" s="7" t="s">
        <v>213</v>
      </c>
      <c r="L165" s="217">
        <f t="shared" si="5"/>
        <v>1.2976000000000001</v>
      </c>
    </row>
    <row r="166" spans="1:12" ht="16.5" customHeight="1" x14ac:dyDescent="0.45">
      <c r="A166" s="52">
        <v>163</v>
      </c>
      <c r="B166" s="322"/>
      <c r="C166" s="4" t="s">
        <v>434</v>
      </c>
      <c r="D166" s="218" t="s">
        <v>212</v>
      </c>
      <c r="E166" s="32" t="s">
        <v>211</v>
      </c>
      <c r="F166" s="170" t="s">
        <v>210</v>
      </c>
      <c r="G166" s="6">
        <v>0.39029999999999998</v>
      </c>
      <c r="H166" s="6">
        <v>0.23960000000000001</v>
      </c>
      <c r="I166" s="6">
        <v>0.64</v>
      </c>
      <c r="J166" s="7">
        <v>45973</v>
      </c>
      <c r="K166" s="7">
        <v>45637</v>
      </c>
      <c r="L166" s="217">
        <f t="shared" si="5"/>
        <v>1.2699</v>
      </c>
    </row>
    <row r="167" spans="1:12" ht="16.5" customHeight="1" x14ac:dyDescent="0.45">
      <c r="A167" s="368">
        <v>164</v>
      </c>
      <c r="B167" s="324"/>
      <c r="C167" s="10" t="s">
        <v>209</v>
      </c>
      <c r="D167" s="266" t="s">
        <v>208</v>
      </c>
      <c r="E167" s="33" t="s">
        <v>207</v>
      </c>
      <c r="F167" s="265" t="s">
        <v>207</v>
      </c>
      <c r="G167" s="12">
        <v>0.2908</v>
      </c>
      <c r="H167" s="12">
        <v>0.22359999999999999</v>
      </c>
      <c r="I167" s="12">
        <v>0.74</v>
      </c>
      <c r="J167" s="13">
        <v>45903</v>
      </c>
      <c r="K167" s="13">
        <v>45510</v>
      </c>
      <c r="L167" s="217">
        <f t="shared" si="5"/>
        <v>1.2544</v>
      </c>
    </row>
    <row r="168" spans="1:12" ht="16.5" customHeight="1" x14ac:dyDescent="0.45">
      <c r="A168" s="52">
        <v>165</v>
      </c>
      <c r="B168" s="322"/>
      <c r="C168" s="4" t="s">
        <v>170</v>
      </c>
      <c r="D168" s="218" t="s">
        <v>206</v>
      </c>
      <c r="E168" s="32"/>
      <c r="F168" s="170" t="s">
        <v>168</v>
      </c>
      <c r="G168" s="6">
        <v>0.25409999999999999</v>
      </c>
      <c r="H168" s="6">
        <v>0.33229999999999998</v>
      </c>
      <c r="I168" s="6">
        <v>0.66</v>
      </c>
      <c r="J168" s="7">
        <v>46079</v>
      </c>
      <c r="K168" s="7">
        <v>46038</v>
      </c>
      <c r="L168" s="217">
        <f t="shared" ref="L168:L191" si="6">SUM(G168:I168)</f>
        <v>1.2464</v>
      </c>
    </row>
    <row r="169" spans="1:12" ht="16.5" customHeight="1" x14ac:dyDescent="0.45">
      <c r="A169" s="52">
        <v>166</v>
      </c>
      <c r="B169" s="322"/>
      <c r="C169" s="4" t="s">
        <v>205</v>
      </c>
      <c r="D169" s="218" t="s">
        <v>204</v>
      </c>
      <c r="E169" s="32" t="s">
        <v>203</v>
      </c>
      <c r="F169" s="170" t="s">
        <v>71</v>
      </c>
      <c r="G169" s="6">
        <v>0.2422</v>
      </c>
      <c r="H169" s="6">
        <v>0.2205</v>
      </c>
      <c r="I169" s="6">
        <v>0.76</v>
      </c>
      <c r="J169" s="7">
        <v>45902</v>
      </c>
      <c r="K169" s="7">
        <v>45722</v>
      </c>
      <c r="L169" s="217">
        <f t="shared" si="6"/>
        <v>1.2227000000000001</v>
      </c>
    </row>
    <row r="170" spans="1:12" ht="16.5" customHeight="1" x14ac:dyDescent="0.45">
      <c r="A170" s="52">
        <v>167</v>
      </c>
      <c r="B170" s="322"/>
      <c r="C170" s="4" t="s">
        <v>170</v>
      </c>
      <c r="D170" s="218" t="s">
        <v>202</v>
      </c>
      <c r="E170" s="32" t="s">
        <v>201</v>
      </c>
      <c r="F170" s="170" t="s">
        <v>200</v>
      </c>
      <c r="G170" s="6">
        <v>0.2984</v>
      </c>
      <c r="H170" s="6">
        <v>0.31950000000000001</v>
      </c>
      <c r="I170" s="6">
        <v>0.57999999999999996</v>
      </c>
      <c r="J170" s="7">
        <v>45902</v>
      </c>
      <c r="K170" s="7">
        <v>45881</v>
      </c>
      <c r="L170" s="217">
        <f t="shared" si="6"/>
        <v>1.1979</v>
      </c>
    </row>
    <row r="171" spans="1:12" ht="16.5" customHeight="1" x14ac:dyDescent="0.45">
      <c r="A171" s="52">
        <v>168</v>
      </c>
      <c r="B171" s="322"/>
      <c r="C171" s="4" t="s">
        <v>199</v>
      </c>
      <c r="D171" s="218" t="s">
        <v>198</v>
      </c>
      <c r="E171" s="32"/>
      <c r="F171" s="170" t="s">
        <v>61</v>
      </c>
      <c r="G171" s="6">
        <v>0.29409999999999997</v>
      </c>
      <c r="H171" s="6">
        <v>0.26519999999999999</v>
      </c>
      <c r="I171" s="6">
        <v>0.62</v>
      </c>
      <c r="J171" s="7">
        <v>46184</v>
      </c>
      <c r="K171" s="7">
        <v>45997</v>
      </c>
      <c r="L171" s="217">
        <f t="shared" si="6"/>
        <v>1.1793</v>
      </c>
    </row>
    <row r="172" spans="1:12" ht="16.5" customHeight="1" x14ac:dyDescent="0.45">
      <c r="A172" s="52">
        <v>169</v>
      </c>
      <c r="B172" s="322"/>
      <c r="C172" s="4" t="s">
        <v>197</v>
      </c>
      <c r="D172" s="218" t="s">
        <v>196</v>
      </c>
      <c r="E172" s="32" t="s">
        <v>17</v>
      </c>
      <c r="F172" s="170" t="s">
        <v>181</v>
      </c>
      <c r="G172" s="6">
        <v>0.33839999999999998</v>
      </c>
      <c r="H172" s="6">
        <v>0.25879999999999997</v>
      </c>
      <c r="I172" s="6">
        <v>0.57999999999999996</v>
      </c>
      <c r="J172" s="7">
        <v>46006</v>
      </c>
      <c r="K172" s="7">
        <v>45981</v>
      </c>
      <c r="L172" s="217">
        <f t="shared" si="6"/>
        <v>1.1772</v>
      </c>
    </row>
    <row r="173" spans="1:12" ht="16.5" customHeight="1" x14ac:dyDescent="0.45">
      <c r="A173" s="52">
        <v>170</v>
      </c>
      <c r="B173" s="322"/>
      <c r="C173" s="4" t="s">
        <v>195</v>
      </c>
      <c r="D173" s="218" t="s">
        <v>194</v>
      </c>
      <c r="E173" s="32" t="s">
        <v>193</v>
      </c>
      <c r="F173" s="170" t="s">
        <v>192</v>
      </c>
      <c r="G173" s="6">
        <v>0.31680000000000003</v>
      </c>
      <c r="H173" s="6">
        <v>0.1661</v>
      </c>
      <c r="I173" s="6">
        <v>0.64</v>
      </c>
      <c r="J173" s="7">
        <v>45904</v>
      </c>
      <c r="K173" s="7">
        <v>45752</v>
      </c>
      <c r="L173" s="217">
        <f t="shared" si="6"/>
        <v>1.1229</v>
      </c>
    </row>
    <row r="174" spans="1:12" ht="16.5" customHeight="1" x14ac:dyDescent="0.45">
      <c r="A174" s="52">
        <v>171</v>
      </c>
      <c r="B174" s="322"/>
      <c r="C174" s="4" t="s">
        <v>29</v>
      </c>
      <c r="D174" s="218" t="s">
        <v>191</v>
      </c>
      <c r="E174" s="32" t="s">
        <v>190</v>
      </c>
      <c r="F174" s="170" t="s">
        <v>190</v>
      </c>
      <c r="G174" s="6">
        <v>0.2757</v>
      </c>
      <c r="H174" s="6">
        <v>0.2364</v>
      </c>
      <c r="I174" s="6">
        <v>0.6</v>
      </c>
      <c r="J174" s="7">
        <v>45902</v>
      </c>
      <c r="K174" s="7">
        <v>45811</v>
      </c>
      <c r="L174" s="217">
        <f t="shared" si="6"/>
        <v>1.1120999999999999</v>
      </c>
    </row>
    <row r="175" spans="1:12" ht="16.5" customHeight="1" x14ac:dyDescent="0.45">
      <c r="A175" s="52">
        <v>172</v>
      </c>
      <c r="B175" s="322"/>
      <c r="C175" s="4" t="s">
        <v>170</v>
      </c>
      <c r="D175" s="218" t="s">
        <v>189</v>
      </c>
      <c r="E175" s="32" t="s">
        <v>188</v>
      </c>
      <c r="F175" s="170" t="s">
        <v>168</v>
      </c>
      <c r="G175" s="6">
        <v>0.28760000000000002</v>
      </c>
      <c r="H175" s="6">
        <v>0.24279999999999999</v>
      </c>
      <c r="I175" s="6">
        <v>0.57999999999999996</v>
      </c>
      <c r="J175" s="7">
        <v>45938</v>
      </c>
      <c r="K175" s="7">
        <v>45848</v>
      </c>
      <c r="L175" s="217">
        <f t="shared" si="6"/>
        <v>1.1103999999999998</v>
      </c>
    </row>
    <row r="176" spans="1:12" ht="16.5" customHeight="1" x14ac:dyDescent="0.45">
      <c r="A176" s="52">
        <v>173</v>
      </c>
      <c r="B176" s="322"/>
      <c r="C176" s="4" t="s">
        <v>177</v>
      </c>
      <c r="D176" s="218" t="s">
        <v>187</v>
      </c>
      <c r="E176" s="32" t="s">
        <v>186</v>
      </c>
      <c r="F176" s="170" t="s">
        <v>185</v>
      </c>
      <c r="G176" s="6">
        <v>0.254</v>
      </c>
      <c r="H176" s="6">
        <v>0.16289999999999999</v>
      </c>
      <c r="I176" s="6">
        <v>0.66</v>
      </c>
      <c r="J176" s="7">
        <v>45902</v>
      </c>
      <c r="K176" s="7">
        <v>45596</v>
      </c>
      <c r="L176" s="217">
        <f t="shared" si="6"/>
        <v>1.0769</v>
      </c>
    </row>
    <row r="177" spans="1:12" ht="16.5" customHeight="1" x14ac:dyDescent="0.45">
      <c r="A177" s="52">
        <v>174</v>
      </c>
      <c r="B177" s="322"/>
      <c r="C177" s="4" t="s">
        <v>184</v>
      </c>
      <c r="D177" s="218" t="s">
        <v>183</v>
      </c>
      <c r="E177" s="32" t="s">
        <v>182</v>
      </c>
      <c r="F177" s="170" t="s">
        <v>181</v>
      </c>
      <c r="G177" s="6">
        <v>0.25509999999999999</v>
      </c>
      <c r="H177" s="6">
        <v>0.15340000000000001</v>
      </c>
      <c r="I177" s="6">
        <v>0.66</v>
      </c>
      <c r="J177" s="7">
        <v>45994</v>
      </c>
      <c r="K177" s="7">
        <v>45225</v>
      </c>
      <c r="L177" s="217">
        <f t="shared" si="6"/>
        <v>1.0685</v>
      </c>
    </row>
    <row r="178" spans="1:12" ht="16.5" customHeight="1" x14ac:dyDescent="0.45">
      <c r="A178" s="52">
        <v>175</v>
      </c>
      <c r="B178" s="322"/>
      <c r="C178" s="4" t="s">
        <v>170</v>
      </c>
      <c r="D178" s="218" t="s">
        <v>180</v>
      </c>
      <c r="E178" s="32" t="s">
        <v>179</v>
      </c>
      <c r="F178" s="170" t="s">
        <v>178</v>
      </c>
      <c r="G178" s="6">
        <v>0.23780000000000001</v>
      </c>
      <c r="H178" s="6">
        <v>0.25879999999999997</v>
      </c>
      <c r="I178" s="6">
        <v>0.56000000000000005</v>
      </c>
      <c r="J178" s="7">
        <v>45937</v>
      </c>
      <c r="K178" s="7">
        <v>45848</v>
      </c>
      <c r="L178" s="217">
        <f t="shared" si="6"/>
        <v>1.0566</v>
      </c>
    </row>
    <row r="179" spans="1:12" ht="16.5" customHeight="1" x14ac:dyDescent="0.45">
      <c r="A179" s="52">
        <v>176</v>
      </c>
      <c r="B179" s="322"/>
      <c r="C179" s="4" t="s">
        <v>177</v>
      </c>
      <c r="D179" s="218" t="s">
        <v>176</v>
      </c>
      <c r="E179" s="32" t="s">
        <v>175</v>
      </c>
      <c r="F179" s="170" t="s">
        <v>174</v>
      </c>
      <c r="G179" s="6">
        <v>0.26479999999999998</v>
      </c>
      <c r="H179" s="6">
        <v>0.23</v>
      </c>
      <c r="I179" s="6">
        <v>0.56000000000000005</v>
      </c>
      <c r="J179" s="7">
        <v>45902</v>
      </c>
      <c r="K179" s="7">
        <v>45846</v>
      </c>
      <c r="L179" s="217">
        <f t="shared" si="6"/>
        <v>1.0548000000000002</v>
      </c>
    </row>
    <row r="180" spans="1:12" ht="16.5" customHeight="1" x14ac:dyDescent="0.45">
      <c r="A180" s="52">
        <v>177</v>
      </c>
      <c r="B180" s="322"/>
      <c r="C180" s="4" t="s">
        <v>29</v>
      </c>
      <c r="D180" s="218" t="s">
        <v>173</v>
      </c>
      <c r="E180" s="32" t="s">
        <v>172</v>
      </c>
      <c r="F180" s="170" t="s">
        <v>171</v>
      </c>
      <c r="G180" s="6">
        <v>0.26050000000000001</v>
      </c>
      <c r="H180" s="6">
        <v>0.2492</v>
      </c>
      <c r="I180" s="6">
        <v>0.54</v>
      </c>
      <c r="J180" s="7">
        <v>46002</v>
      </c>
      <c r="K180" s="7">
        <v>45993</v>
      </c>
      <c r="L180" s="217">
        <f t="shared" si="6"/>
        <v>1.0497000000000001</v>
      </c>
    </row>
    <row r="181" spans="1:12" s="346" customFormat="1" ht="16.5" customHeight="1" x14ac:dyDescent="0.45">
      <c r="A181" s="368">
        <v>178</v>
      </c>
      <c r="B181" s="324"/>
      <c r="C181" s="10" t="s">
        <v>31</v>
      </c>
      <c r="D181" s="266" t="s">
        <v>440</v>
      </c>
      <c r="E181" s="33"/>
      <c r="F181" s="265" t="s">
        <v>443</v>
      </c>
      <c r="G181" s="12">
        <v>0.2843</v>
      </c>
      <c r="H181" s="12">
        <v>0.25559999999999999</v>
      </c>
      <c r="I181" s="12">
        <v>0.5</v>
      </c>
      <c r="J181" s="13">
        <v>46237</v>
      </c>
      <c r="K181" s="13">
        <v>46165</v>
      </c>
      <c r="L181" s="217">
        <f t="shared" si="6"/>
        <v>1.0399</v>
      </c>
    </row>
    <row r="182" spans="1:12" s="346" customFormat="1" ht="16.5" customHeight="1" x14ac:dyDescent="0.45">
      <c r="A182" s="368">
        <v>179</v>
      </c>
      <c r="B182" s="324"/>
      <c r="C182" s="10" t="s">
        <v>79</v>
      </c>
      <c r="D182" s="266" t="s">
        <v>80</v>
      </c>
      <c r="E182" s="33"/>
      <c r="F182" s="265" t="s">
        <v>64</v>
      </c>
      <c r="G182" s="12">
        <v>0.34699999999999998</v>
      </c>
      <c r="H182" s="12">
        <v>0.33860000000000001</v>
      </c>
      <c r="I182" s="12">
        <v>0.34</v>
      </c>
      <c r="J182" s="13">
        <v>46119</v>
      </c>
      <c r="K182" s="13">
        <v>46063</v>
      </c>
      <c r="L182" s="217">
        <f t="shared" si="6"/>
        <v>1.0256000000000001</v>
      </c>
    </row>
    <row r="183" spans="1:12" s="346" customFormat="1" ht="16.5" customHeight="1" x14ac:dyDescent="0.45">
      <c r="A183" s="52">
        <v>180</v>
      </c>
      <c r="B183" s="322"/>
      <c r="C183" s="4" t="s">
        <v>170</v>
      </c>
      <c r="D183" s="218" t="s">
        <v>169</v>
      </c>
      <c r="E183" s="32"/>
      <c r="F183" s="170" t="s">
        <v>168</v>
      </c>
      <c r="G183" s="6">
        <v>0.2</v>
      </c>
      <c r="H183" s="6">
        <v>0.2172</v>
      </c>
      <c r="I183" s="6">
        <v>0.57999999999999996</v>
      </c>
      <c r="J183" s="7">
        <v>46077</v>
      </c>
      <c r="K183" s="7">
        <v>46026</v>
      </c>
      <c r="L183" s="217">
        <f t="shared" si="6"/>
        <v>0.99719999999999998</v>
      </c>
    </row>
    <row r="184" spans="1:12" ht="15" customHeight="1" x14ac:dyDescent="0.45">
      <c r="A184" s="52">
        <v>181</v>
      </c>
      <c r="B184" s="322"/>
      <c r="C184" s="4" t="s">
        <v>5</v>
      </c>
      <c r="D184" s="218" t="s">
        <v>167</v>
      </c>
      <c r="E184" s="32" t="s">
        <v>166</v>
      </c>
      <c r="F184" s="170" t="s">
        <v>165</v>
      </c>
      <c r="G184" s="6">
        <v>0.2011</v>
      </c>
      <c r="H184" s="6">
        <v>0.13420000000000001</v>
      </c>
      <c r="I184" s="6">
        <v>0.54</v>
      </c>
      <c r="J184" s="7">
        <v>45933</v>
      </c>
      <c r="K184" s="7">
        <v>45874</v>
      </c>
      <c r="L184" s="217">
        <f t="shared" si="6"/>
        <v>0.87530000000000008</v>
      </c>
    </row>
    <row r="185" spans="1:12" ht="15" customHeight="1" x14ac:dyDescent="0.45">
      <c r="A185" s="52">
        <v>182</v>
      </c>
      <c r="B185" s="322"/>
      <c r="C185" s="4" t="s">
        <v>29</v>
      </c>
      <c r="D185" s="218" t="s">
        <v>164</v>
      </c>
      <c r="E185" s="32" t="s">
        <v>163</v>
      </c>
      <c r="F185" s="170" t="s">
        <v>162</v>
      </c>
      <c r="G185" s="6">
        <v>0.2833</v>
      </c>
      <c r="H185" s="6">
        <v>0.1661</v>
      </c>
      <c r="I185" s="6">
        <v>0.4</v>
      </c>
      <c r="J185" s="7">
        <v>46001</v>
      </c>
      <c r="K185" s="7">
        <v>45993</v>
      </c>
      <c r="L185" s="217">
        <f t="shared" si="6"/>
        <v>0.84940000000000004</v>
      </c>
    </row>
    <row r="186" spans="1:12" ht="15" customHeight="1" x14ac:dyDescent="0.45">
      <c r="A186" s="368">
        <v>183</v>
      </c>
      <c r="B186" s="324"/>
      <c r="C186" s="10" t="s">
        <v>161</v>
      </c>
      <c r="D186" s="266" t="s">
        <v>160</v>
      </c>
      <c r="E186" s="33" t="s">
        <v>159</v>
      </c>
      <c r="F186" s="265" t="s">
        <v>158</v>
      </c>
      <c r="G186" s="12">
        <v>0.2843</v>
      </c>
      <c r="H186" s="12">
        <v>0.25559999999999999</v>
      </c>
      <c r="I186" s="12">
        <v>0.2</v>
      </c>
      <c r="J186" s="13">
        <v>45903</v>
      </c>
      <c r="K186" s="13">
        <v>45777</v>
      </c>
      <c r="L186" s="217">
        <f t="shared" si="6"/>
        <v>0.7399</v>
      </c>
    </row>
    <row r="187" spans="1:12" s="357" customFormat="1" ht="16.5" customHeight="1" x14ac:dyDescent="0.45">
      <c r="A187" s="368">
        <v>184</v>
      </c>
      <c r="B187" s="324"/>
      <c r="C187" s="10" t="s">
        <v>18</v>
      </c>
      <c r="D187" s="266" t="s">
        <v>47</v>
      </c>
      <c r="E187" s="33" t="s">
        <v>37</v>
      </c>
      <c r="F187" s="265" t="s">
        <v>37</v>
      </c>
      <c r="G187" s="12">
        <v>6.59E-2</v>
      </c>
      <c r="H187" s="12">
        <v>0.08</v>
      </c>
      <c r="I187" s="12">
        <v>0.54</v>
      </c>
      <c r="J187" s="13">
        <v>45926</v>
      </c>
      <c r="K187" s="13">
        <v>45916</v>
      </c>
      <c r="L187" s="217">
        <f t="shared" si="6"/>
        <v>0.68590000000000007</v>
      </c>
    </row>
    <row r="188" spans="1:12" s="357" customFormat="1" ht="16.5" customHeight="1" x14ac:dyDescent="0.45">
      <c r="A188" s="369">
        <v>185</v>
      </c>
      <c r="B188" s="326"/>
      <c r="C188" s="161" t="s">
        <v>157</v>
      </c>
      <c r="D188" s="268" t="s">
        <v>156</v>
      </c>
      <c r="E188" s="34" t="s">
        <v>155</v>
      </c>
      <c r="F188" s="267" t="s">
        <v>154</v>
      </c>
      <c r="G188" s="24">
        <v>0.11890000000000001</v>
      </c>
      <c r="H188" s="24">
        <v>9.2600000000000002E-2</v>
      </c>
      <c r="I188" s="24">
        <v>0.42</v>
      </c>
      <c r="J188" s="25">
        <v>45902</v>
      </c>
      <c r="K188" s="25">
        <v>45577</v>
      </c>
      <c r="L188" s="217">
        <f t="shared" si="6"/>
        <v>0.63149999999999995</v>
      </c>
    </row>
    <row r="189" spans="1:12" s="357" customFormat="1" ht="16.149999999999999" x14ac:dyDescent="0.45">
      <c r="A189" s="52">
        <v>186</v>
      </c>
      <c r="B189" s="322"/>
      <c r="C189" s="4" t="s">
        <v>153</v>
      </c>
      <c r="D189" s="218" t="s">
        <v>152</v>
      </c>
      <c r="E189" s="32" t="s">
        <v>151</v>
      </c>
      <c r="F189" s="170" t="s">
        <v>61</v>
      </c>
      <c r="G189" s="6">
        <v>0.14810000000000001</v>
      </c>
      <c r="H189" s="6">
        <v>2.8799999999999999E-2</v>
      </c>
      <c r="I189" s="6">
        <v>0.36</v>
      </c>
      <c r="J189" s="7">
        <v>45903</v>
      </c>
      <c r="K189" s="7">
        <v>45775</v>
      </c>
      <c r="L189" s="217">
        <f t="shared" si="6"/>
        <v>0.53689999999999993</v>
      </c>
    </row>
    <row r="190" spans="1:12" s="357" customFormat="1" ht="16.149999999999999" x14ac:dyDescent="0.45">
      <c r="A190" s="368">
        <v>187</v>
      </c>
      <c r="B190" s="324"/>
      <c r="C190" s="10" t="s">
        <v>150</v>
      </c>
      <c r="D190" s="266" t="s">
        <v>149</v>
      </c>
      <c r="E190" s="33" t="s">
        <v>148</v>
      </c>
      <c r="F190" s="265" t="s">
        <v>148</v>
      </c>
      <c r="G190" s="12">
        <v>0.20319999999999999</v>
      </c>
      <c r="H190" s="12">
        <v>0.20130000000000001</v>
      </c>
      <c r="I190" s="12">
        <v>0.06</v>
      </c>
      <c r="J190" s="13">
        <v>45903</v>
      </c>
      <c r="K190" s="13">
        <v>45880</v>
      </c>
      <c r="L190" s="217">
        <f t="shared" si="6"/>
        <v>0.46449999999999997</v>
      </c>
    </row>
    <row r="191" spans="1:12" ht="15" customHeight="1" x14ac:dyDescent="0.45">
      <c r="A191" s="368">
        <v>188</v>
      </c>
      <c r="B191" s="324"/>
      <c r="C191" s="10" t="s">
        <v>18</v>
      </c>
      <c r="D191" s="266" t="s">
        <v>147</v>
      </c>
      <c r="E191" s="33"/>
      <c r="F191" s="265" t="s">
        <v>146</v>
      </c>
      <c r="G191" s="12">
        <v>1.6199999999999999E-2</v>
      </c>
      <c r="H191" s="12">
        <v>8.3099999999999993E-2</v>
      </c>
      <c r="I191" s="12">
        <v>0.18</v>
      </c>
      <c r="J191" s="13">
        <v>46097</v>
      </c>
      <c r="K191" s="13">
        <v>46082</v>
      </c>
      <c r="L191" s="217">
        <f t="shared" si="6"/>
        <v>0.27929999999999999</v>
      </c>
    </row>
  </sheetData>
  <mergeCells count="3">
    <mergeCell ref="B3:C3"/>
    <mergeCell ref="A1:K1"/>
    <mergeCell ref="A2:K2"/>
  </mergeCells>
  <phoneticPr fontId="1" type="noConversion"/>
  <conditionalFormatting sqref="C70">
    <cfRule type="duplicateValues" priority="506"/>
  </conditionalFormatting>
  <conditionalFormatting sqref="C82">
    <cfRule type="duplicateValues" priority="515"/>
  </conditionalFormatting>
  <conditionalFormatting sqref="C83">
    <cfRule type="duplicateValues" priority="514"/>
  </conditionalFormatting>
  <conditionalFormatting sqref="C84">
    <cfRule type="duplicateValues" priority="513"/>
  </conditionalFormatting>
  <conditionalFormatting sqref="C85">
    <cfRule type="duplicateValues" priority="512"/>
  </conditionalFormatting>
  <conditionalFormatting sqref="C86">
    <cfRule type="duplicateValues" priority="511"/>
  </conditionalFormatting>
  <conditionalFormatting sqref="C87">
    <cfRule type="duplicateValues" priority="510"/>
  </conditionalFormatting>
  <conditionalFormatting sqref="C88">
    <cfRule type="duplicateValues" priority="509"/>
  </conditionalFormatting>
  <conditionalFormatting sqref="C89">
    <cfRule type="duplicateValues" priority="508"/>
  </conditionalFormatting>
  <conditionalFormatting sqref="C90">
    <cfRule type="duplicateValues" priority="507"/>
  </conditionalFormatting>
  <conditionalFormatting sqref="C91">
    <cfRule type="duplicateValues" priority="505"/>
  </conditionalFormatting>
  <conditionalFormatting sqref="C92:C95">
    <cfRule type="duplicateValues" priority="504"/>
  </conditionalFormatting>
  <conditionalFormatting sqref="C96">
    <cfRule type="duplicateValues" priority="503"/>
  </conditionalFormatting>
  <conditionalFormatting sqref="C97">
    <cfRule type="duplicateValues" priority="502"/>
  </conditionalFormatting>
  <conditionalFormatting sqref="C98:C100">
    <cfRule type="duplicateValues" priority="501"/>
  </conditionalFormatting>
  <conditionalFormatting sqref="C101:C103">
    <cfRule type="duplicateValues" priority="500"/>
  </conditionalFormatting>
  <conditionalFormatting sqref="C104">
    <cfRule type="duplicateValues" priority="499"/>
  </conditionalFormatting>
  <conditionalFormatting sqref="C105">
    <cfRule type="duplicateValues" priority="498"/>
  </conditionalFormatting>
  <conditionalFormatting sqref="C106">
    <cfRule type="duplicateValues" priority="497"/>
  </conditionalFormatting>
  <conditionalFormatting sqref="C107">
    <cfRule type="duplicateValues" priority="496"/>
  </conditionalFormatting>
  <conditionalFormatting sqref="C108">
    <cfRule type="duplicateValues" priority="495"/>
  </conditionalFormatting>
  <conditionalFormatting sqref="C109">
    <cfRule type="duplicateValues" priority="494"/>
  </conditionalFormatting>
  <conditionalFormatting sqref="C110:C111">
    <cfRule type="duplicateValues" priority="493"/>
  </conditionalFormatting>
  <conditionalFormatting sqref="C112">
    <cfRule type="duplicateValues" priority="492"/>
  </conditionalFormatting>
  <conditionalFormatting sqref="C113:C114">
    <cfRule type="duplicateValues" priority="491"/>
  </conditionalFormatting>
  <conditionalFormatting sqref="C115:C118">
    <cfRule type="duplicateValues" priority="490"/>
  </conditionalFormatting>
  <conditionalFormatting sqref="C119">
    <cfRule type="duplicateValues" priority="489"/>
  </conditionalFormatting>
  <conditionalFormatting sqref="C123:C124">
    <cfRule type="duplicateValues" priority="487"/>
  </conditionalFormatting>
  <conditionalFormatting sqref="C125">
    <cfRule type="duplicateValues" priority="486"/>
  </conditionalFormatting>
  <conditionalFormatting sqref="C126">
    <cfRule type="duplicateValues" priority="485"/>
  </conditionalFormatting>
  <conditionalFormatting sqref="C127:C129">
    <cfRule type="duplicateValues" priority="484"/>
  </conditionalFormatting>
  <conditionalFormatting sqref="C130:C132">
    <cfRule type="duplicateValues" priority="483"/>
  </conditionalFormatting>
  <conditionalFormatting sqref="C133">
    <cfRule type="duplicateValues" priority="482"/>
  </conditionalFormatting>
  <conditionalFormatting sqref="C134">
    <cfRule type="duplicateValues" priority="481"/>
  </conditionalFormatting>
  <conditionalFormatting sqref="C135">
    <cfRule type="duplicateValues" priority="480"/>
  </conditionalFormatting>
  <conditionalFormatting sqref="C136">
    <cfRule type="duplicateValues" priority="479"/>
  </conditionalFormatting>
  <conditionalFormatting sqref="C137:C139">
    <cfRule type="duplicateValues" priority="478"/>
  </conditionalFormatting>
  <conditionalFormatting sqref="C140:C141">
    <cfRule type="duplicateValues" priority="477"/>
  </conditionalFormatting>
  <conditionalFormatting sqref="C142">
    <cfRule type="duplicateValues" priority="475"/>
  </conditionalFormatting>
  <conditionalFormatting sqref="C143">
    <cfRule type="duplicateValues" priority="476"/>
  </conditionalFormatting>
  <conditionalFormatting sqref="C144">
    <cfRule type="duplicateValues" priority="474"/>
  </conditionalFormatting>
  <conditionalFormatting sqref="C145:C147">
    <cfRule type="duplicateValues" priority="473"/>
  </conditionalFormatting>
  <conditionalFormatting sqref="C148:C150">
    <cfRule type="duplicateValues" priority="472"/>
  </conditionalFormatting>
  <conditionalFormatting sqref="C151:C153">
    <cfRule type="duplicateValues" priority="471"/>
  </conditionalFormatting>
  <conditionalFormatting sqref="C154">
    <cfRule type="duplicateValues" priority="469"/>
  </conditionalFormatting>
  <conditionalFormatting sqref="C155">
    <cfRule type="duplicateValues" priority="470"/>
  </conditionalFormatting>
  <conditionalFormatting sqref="C158:C160">
    <cfRule type="duplicateValues" priority="467"/>
  </conditionalFormatting>
  <conditionalFormatting sqref="C161">
    <cfRule type="duplicateValues" priority="466"/>
  </conditionalFormatting>
  <conditionalFormatting sqref="C162">
    <cfRule type="duplicateValues" priority="465"/>
  </conditionalFormatting>
  <conditionalFormatting sqref="C163:C165">
    <cfRule type="duplicateValues" priority="464"/>
  </conditionalFormatting>
  <conditionalFormatting sqref="C166:C168">
    <cfRule type="duplicateValues" priority="463"/>
  </conditionalFormatting>
  <conditionalFormatting sqref="C169">
    <cfRule type="duplicateValues" priority="462"/>
  </conditionalFormatting>
  <conditionalFormatting sqref="C170 C180:C183">
    <cfRule type="duplicateValues" priority="460"/>
  </conditionalFormatting>
  <conditionalFormatting sqref="C171:C172">
    <cfRule type="duplicateValues" priority="459"/>
  </conditionalFormatting>
  <conditionalFormatting sqref="C173:C175">
    <cfRule type="duplicateValues" priority="399"/>
  </conditionalFormatting>
  <conditionalFormatting sqref="C176">
    <cfRule type="duplicateValues" priority="339"/>
  </conditionalFormatting>
  <conditionalFormatting sqref="C177:C178">
    <cfRule type="duplicateValues" priority="279"/>
  </conditionalFormatting>
  <conditionalFormatting sqref="C179">
    <cfRule type="duplicateValues" priority="278"/>
  </conditionalFormatting>
  <conditionalFormatting sqref="C184:C186 C191">
    <cfRule type="duplicateValues" priority="215"/>
  </conditionalFormatting>
  <conditionalFormatting sqref="D70">
    <cfRule type="duplicateValues" priority="743"/>
  </conditionalFormatting>
  <conditionalFormatting sqref="D82">
    <cfRule type="duplicateValues" priority="752"/>
  </conditionalFormatting>
  <conditionalFormatting sqref="D83">
    <cfRule type="duplicateValues" priority="751"/>
  </conditionalFormatting>
  <conditionalFormatting sqref="D84">
    <cfRule type="duplicateValues" priority="750"/>
  </conditionalFormatting>
  <conditionalFormatting sqref="D85">
    <cfRule type="duplicateValues" priority="749"/>
  </conditionalFormatting>
  <conditionalFormatting sqref="D86">
    <cfRule type="duplicateValues" priority="748"/>
  </conditionalFormatting>
  <conditionalFormatting sqref="D87">
    <cfRule type="duplicateValues" priority="747"/>
  </conditionalFormatting>
  <conditionalFormatting sqref="D88">
    <cfRule type="duplicateValues" priority="746"/>
  </conditionalFormatting>
  <conditionalFormatting sqref="D89">
    <cfRule type="duplicateValues" priority="745"/>
  </conditionalFormatting>
  <conditionalFormatting sqref="D90">
    <cfRule type="duplicateValues" priority="744"/>
  </conditionalFormatting>
  <conditionalFormatting sqref="D91">
    <cfRule type="duplicateValues" priority="742"/>
  </conditionalFormatting>
  <conditionalFormatting sqref="D92:D95">
    <cfRule type="duplicateValues" priority="741"/>
  </conditionalFormatting>
  <conditionalFormatting sqref="D96">
    <cfRule type="duplicateValues" priority="728"/>
  </conditionalFormatting>
  <conditionalFormatting sqref="D97">
    <cfRule type="duplicateValues" priority="726"/>
  </conditionalFormatting>
  <conditionalFormatting sqref="D98:D100">
    <cfRule type="duplicateValues" priority="723"/>
  </conditionalFormatting>
  <conditionalFormatting sqref="D101:D103">
    <cfRule type="duplicateValues" priority="721"/>
  </conditionalFormatting>
  <conditionalFormatting sqref="D104">
    <cfRule type="duplicateValues" priority="719"/>
  </conditionalFormatting>
  <conditionalFormatting sqref="D105">
    <cfRule type="duplicateValues" priority="717"/>
  </conditionalFormatting>
  <conditionalFormatting sqref="D106">
    <cfRule type="duplicateValues" priority="715"/>
  </conditionalFormatting>
  <conditionalFormatting sqref="D107">
    <cfRule type="duplicateValues" priority="713"/>
  </conditionalFormatting>
  <conditionalFormatting sqref="D108">
    <cfRule type="duplicateValues" priority="711"/>
  </conditionalFormatting>
  <conditionalFormatting sqref="D109">
    <cfRule type="duplicateValues" priority="709"/>
  </conditionalFormatting>
  <conditionalFormatting sqref="D110:D111">
    <cfRule type="duplicateValues" priority="707"/>
  </conditionalFormatting>
  <conditionalFormatting sqref="D112">
    <cfRule type="duplicateValues" priority="705"/>
  </conditionalFormatting>
  <conditionalFormatting sqref="D113:D114">
    <cfRule type="duplicateValues" priority="704"/>
  </conditionalFormatting>
  <conditionalFormatting sqref="D115:D118">
    <cfRule type="duplicateValues" priority="702"/>
  </conditionalFormatting>
  <conditionalFormatting sqref="D119">
    <cfRule type="duplicateValues" priority="696"/>
  </conditionalFormatting>
  <conditionalFormatting sqref="D123:D124">
    <cfRule type="duplicateValues" priority="693"/>
  </conditionalFormatting>
  <conditionalFormatting sqref="D125">
    <cfRule type="duplicateValues" priority="691"/>
  </conditionalFormatting>
  <conditionalFormatting sqref="D126">
    <cfRule type="duplicateValues" priority="689"/>
  </conditionalFormatting>
  <conditionalFormatting sqref="D127:D129">
    <cfRule type="duplicateValues" priority="687"/>
  </conditionalFormatting>
  <conditionalFormatting sqref="D130:D132">
    <cfRule type="duplicateValues" priority="685"/>
  </conditionalFormatting>
  <conditionalFormatting sqref="D133">
    <cfRule type="duplicateValues" priority="681"/>
  </conditionalFormatting>
  <conditionalFormatting sqref="D134">
    <cfRule type="duplicateValues" priority="679"/>
  </conditionalFormatting>
  <conditionalFormatting sqref="D135">
    <cfRule type="duplicateValues" priority="677"/>
  </conditionalFormatting>
  <conditionalFormatting sqref="D136">
    <cfRule type="duplicateValues" priority="675"/>
  </conditionalFormatting>
  <conditionalFormatting sqref="D137:D139">
    <cfRule type="duplicateValues" priority="673"/>
  </conditionalFormatting>
  <conditionalFormatting sqref="D140:D141">
    <cfRule type="duplicateValues" priority="671"/>
  </conditionalFormatting>
  <conditionalFormatting sqref="D142">
    <cfRule type="duplicateValues" priority="668"/>
  </conditionalFormatting>
  <conditionalFormatting sqref="D143">
    <cfRule type="duplicateValues" priority="670"/>
  </conditionalFormatting>
  <conditionalFormatting sqref="D144">
    <cfRule type="duplicateValues" priority="665"/>
  </conditionalFormatting>
  <conditionalFormatting sqref="D145:D147">
    <cfRule type="duplicateValues" priority="664"/>
  </conditionalFormatting>
  <conditionalFormatting sqref="D148:D150">
    <cfRule type="duplicateValues" priority="661"/>
  </conditionalFormatting>
  <conditionalFormatting sqref="D151:D153">
    <cfRule type="duplicateValues" priority="659"/>
  </conditionalFormatting>
  <conditionalFormatting sqref="D154">
    <cfRule type="duplicateValues" priority="655"/>
  </conditionalFormatting>
  <conditionalFormatting sqref="D155">
    <cfRule type="duplicateValues" priority="657"/>
  </conditionalFormatting>
  <conditionalFormatting sqref="D158:D160">
    <cfRule type="duplicateValues" priority="651"/>
  </conditionalFormatting>
  <conditionalFormatting sqref="D161">
    <cfRule type="duplicateValues" priority="649"/>
  </conditionalFormatting>
  <conditionalFormatting sqref="D162">
    <cfRule type="duplicateValues" priority="647"/>
  </conditionalFormatting>
  <conditionalFormatting sqref="D163:D165">
    <cfRule type="duplicateValues" priority="645"/>
  </conditionalFormatting>
  <conditionalFormatting sqref="D166:D168">
    <cfRule type="duplicateValues" priority="643"/>
  </conditionalFormatting>
  <conditionalFormatting sqref="D169">
    <cfRule type="duplicateValues" priority="641"/>
  </conditionalFormatting>
  <conditionalFormatting sqref="D170 D180:D183">
    <cfRule type="duplicateValues" priority="638"/>
  </conditionalFormatting>
  <conditionalFormatting sqref="D171:D179">
    <cfRule type="duplicateValues" priority="578"/>
  </conditionalFormatting>
  <conditionalFormatting sqref="D184:D186 D191">
    <cfRule type="duplicateValues" priority="213"/>
  </conditionalFormatting>
  <conditionalFormatting sqref="F70">
    <cfRule type="duplicateValues" priority="740"/>
  </conditionalFormatting>
  <conditionalFormatting sqref="F82">
    <cfRule type="duplicateValues" priority="739"/>
  </conditionalFormatting>
  <conditionalFormatting sqref="F83">
    <cfRule type="duplicateValues" priority="738"/>
  </conditionalFormatting>
  <conditionalFormatting sqref="F84">
    <cfRule type="duplicateValues" priority="737"/>
  </conditionalFormatting>
  <conditionalFormatting sqref="F85">
    <cfRule type="duplicateValues" priority="736"/>
  </conditionalFormatting>
  <conditionalFormatting sqref="F86">
    <cfRule type="duplicateValues" priority="735"/>
  </conditionalFormatting>
  <conditionalFormatting sqref="F87">
    <cfRule type="duplicateValues" priority="734"/>
  </conditionalFormatting>
  <conditionalFormatting sqref="F88">
    <cfRule type="duplicateValues" priority="733"/>
  </conditionalFormatting>
  <conditionalFormatting sqref="F89">
    <cfRule type="duplicateValues" priority="732"/>
  </conditionalFormatting>
  <conditionalFormatting sqref="F90">
    <cfRule type="duplicateValues" priority="731"/>
  </conditionalFormatting>
  <conditionalFormatting sqref="F91">
    <cfRule type="duplicateValues" priority="730"/>
  </conditionalFormatting>
  <conditionalFormatting sqref="F92:F95">
    <cfRule type="duplicateValues" priority="729"/>
  </conditionalFormatting>
  <conditionalFormatting sqref="F96">
    <cfRule type="duplicateValues" priority="727"/>
  </conditionalFormatting>
  <conditionalFormatting sqref="F97">
    <cfRule type="duplicateValues" priority="725"/>
  </conditionalFormatting>
  <conditionalFormatting sqref="F98:F100">
    <cfRule type="duplicateValues" priority="724"/>
  </conditionalFormatting>
  <conditionalFormatting sqref="F101:F103">
    <cfRule type="duplicateValues" priority="722"/>
  </conditionalFormatting>
  <conditionalFormatting sqref="F104">
    <cfRule type="duplicateValues" priority="720"/>
  </conditionalFormatting>
  <conditionalFormatting sqref="F105">
    <cfRule type="duplicateValues" priority="718"/>
  </conditionalFormatting>
  <conditionalFormatting sqref="F106">
    <cfRule type="duplicateValues" priority="716"/>
  </conditionalFormatting>
  <conditionalFormatting sqref="F107">
    <cfRule type="duplicateValues" priority="714"/>
  </conditionalFormatting>
  <conditionalFormatting sqref="F108">
    <cfRule type="duplicateValues" priority="712"/>
  </conditionalFormatting>
  <conditionalFormatting sqref="F109">
    <cfRule type="duplicateValues" priority="710"/>
  </conditionalFormatting>
  <conditionalFormatting sqref="F110:F111">
    <cfRule type="duplicateValues" priority="708"/>
  </conditionalFormatting>
  <conditionalFormatting sqref="F112">
    <cfRule type="duplicateValues" priority="706"/>
  </conditionalFormatting>
  <conditionalFormatting sqref="F113:F114">
    <cfRule type="duplicateValues" priority="703"/>
  </conditionalFormatting>
  <conditionalFormatting sqref="F115">
    <cfRule type="duplicateValues" priority="701"/>
  </conditionalFormatting>
  <conditionalFormatting sqref="F116">
    <cfRule type="duplicateValues" priority="700"/>
  </conditionalFormatting>
  <conditionalFormatting sqref="F117">
    <cfRule type="duplicateValues" priority="699"/>
  </conditionalFormatting>
  <conditionalFormatting sqref="F118">
    <cfRule type="duplicateValues" priority="698"/>
  </conditionalFormatting>
  <conditionalFormatting sqref="F119">
    <cfRule type="duplicateValues" priority="697"/>
  </conditionalFormatting>
  <conditionalFormatting sqref="F123:F124">
    <cfRule type="duplicateValues" priority="692"/>
  </conditionalFormatting>
  <conditionalFormatting sqref="F125">
    <cfRule type="duplicateValues" priority="690"/>
  </conditionalFormatting>
  <conditionalFormatting sqref="F126">
    <cfRule type="duplicateValues" priority="688"/>
  </conditionalFormatting>
  <conditionalFormatting sqref="F127:F129">
    <cfRule type="duplicateValues" priority="686"/>
  </conditionalFormatting>
  <conditionalFormatting sqref="F130">
    <cfRule type="duplicateValues" priority="683"/>
  </conditionalFormatting>
  <conditionalFormatting sqref="F131:F132">
    <cfRule type="duplicateValues" priority="684"/>
  </conditionalFormatting>
  <conditionalFormatting sqref="F133">
    <cfRule type="duplicateValues" priority="682"/>
  </conditionalFormatting>
  <conditionalFormatting sqref="F134">
    <cfRule type="duplicateValues" priority="680"/>
  </conditionalFormatting>
  <conditionalFormatting sqref="F135">
    <cfRule type="duplicateValues" priority="678"/>
  </conditionalFormatting>
  <conditionalFormatting sqref="F136">
    <cfRule type="duplicateValues" priority="676"/>
  </conditionalFormatting>
  <conditionalFormatting sqref="F137:F139">
    <cfRule type="duplicateValues" priority="674"/>
  </conditionalFormatting>
  <conditionalFormatting sqref="F140:F141">
    <cfRule type="duplicateValues" priority="672"/>
  </conditionalFormatting>
  <conditionalFormatting sqref="F142">
    <cfRule type="duplicateValues" priority="667"/>
  </conditionalFormatting>
  <conditionalFormatting sqref="F143">
    <cfRule type="duplicateValues" priority="669"/>
  </conditionalFormatting>
  <conditionalFormatting sqref="F144">
    <cfRule type="duplicateValues" priority="666"/>
  </conditionalFormatting>
  <conditionalFormatting sqref="F145 F147">
    <cfRule type="duplicateValues" priority="663"/>
  </conditionalFormatting>
  <conditionalFormatting sqref="F146">
    <cfRule type="duplicateValues" priority="662"/>
  </conditionalFormatting>
  <conditionalFormatting sqref="F148:F150">
    <cfRule type="duplicateValues" priority="660"/>
  </conditionalFormatting>
  <conditionalFormatting sqref="F151:F153">
    <cfRule type="duplicateValues" priority="658"/>
  </conditionalFormatting>
  <conditionalFormatting sqref="F154">
    <cfRule type="duplicateValues" priority="654"/>
  </conditionalFormatting>
  <conditionalFormatting sqref="F155">
    <cfRule type="duplicateValues" priority="656"/>
  </conditionalFormatting>
  <conditionalFormatting sqref="F158:F160">
    <cfRule type="duplicateValues" priority="650"/>
  </conditionalFormatting>
  <conditionalFormatting sqref="F161">
    <cfRule type="duplicateValues" priority="648"/>
  </conditionalFormatting>
  <conditionalFormatting sqref="F162">
    <cfRule type="duplicateValues" priority="646"/>
  </conditionalFormatting>
  <conditionalFormatting sqref="F163:F165">
    <cfRule type="duplicateValues" priority="644"/>
  </conditionalFormatting>
  <conditionalFormatting sqref="F166:F168">
    <cfRule type="duplicateValues" priority="642"/>
  </conditionalFormatting>
  <conditionalFormatting sqref="F169">
    <cfRule type="duplicateValues" priority="640"/>
  </conditionalFormatting>
  <conditionalFormatting sqref="F170 F180 F182:F183">
    <cfRule type="duplicateValues" priority="637"/>
  </conditionalFormatting>
  <conditionalFormatting sqref="F171:F179">
    <cfRule type="duplicateValues" priority="577"/>
  </conditionalFormatting>
  <conditionalFormatting sqref="F181">
    <cfRule type="duplicateValues" priority="211"/>
  </conditionalFormatting>
  <conditionalFormatting sqref="G191:I191 G4:I186">
    <cfRule type="cellIs" dxfId="34" priority="212" operator="lessThan">
      <formula>0.6</formula>
    </cfRule>
  </conditionalFormatting>
  <conditionalFormatting sqref="C187">
    <cfRule type="duplicateValues" priority="83"/>
  </conditionalFormatting>
  <conditionalFormatting sqref="D187">
    <cfRule type="duplicateValues" priority="85"/>
  </conditionalFormatting>
  <conditionalFormatting sqref="F187">
    <cfRule type="duplicateValues" priority="84"/>
  </conditionalFormatting>
  <conditionalFormatting sqref="G187:I187">
    <cfRule type="cellIs" dxfId="33" priority="82" operator="lessThan">
      <formula>0.6</formula>
    </cfRule>
  </conditionalFormatting>
  <conditionalFormatting sqref="C188">
    <cfRule type="duplicateValues" priority="78"/>
  </conditionalFormatting>
  <conditionalFormatting sqref="D188">
    <cfRule type="duplicateValues" priority="80"/>
  </conditionalFormatting>
  <conditionalFormatting sqref="F188">
    <cfRule type="duplicateValues" priority="79"/>
  </conditionalFormatting>
  <conditionalFormatting sqref="G188:I188">
    <cfRule type="cellIs" dxfId="32" priority="77" operator="lessThan">
      <formula>0.6</formula>
    </cfRule>
  </conditionalFormatting>
  <conditionalFormatting sqref="C189:C190">
    <cfRule type="duplicateValues" priority="73"/>
  </conditionalFormatting>
  <conditionalFormatting sqref="D189:D190">
    <cfRule type="duplicateValues" priority="75"/>
  </conditionalFormatting>
  <conditionalFormatting sqref="F189:F190">
    <cfRule type="duplicateValues" priority="74"/>
  </conditionalFormatting>
  <conditionalFormatting sqref="G189:I190">
    <cfRule type="cellIs" dxfId="31" priority="72" operator="lessThan">
      <formula>0.6</formula>
    </cfRule>
  </conditionalFormatting>
  <conditionalFormatting sqref="C71:C81 C4:C69">
    <cfRule type="duplicateValues" priority="755"/>
  </conditionalFormatting>
  <conditionalFormatting sqref="D192:D1048576 D71:D81 D3:D69">
    <cfRule type="duplicateValues" priority="760"/>
  </conditionalFormatting>
  <conditionalFormatting sqref="F71:F81 F4:F6 F8:F69">
    <cfRule type="duplicateValues" priority="766"/>
  </conditionalFormatting>
  <conditionalFormatting sqref="C120:C122">
    <cfRule type="duplicateValues" priority="987"/>
  </conditionalFormatting>
  <conditionalFormatting sqref="D120:D122">
    <cfRule type="duplicateValues" priority="990"/>
  </conditionalFormatting>
  <conditionalFormatting sqref="F120:F122">
    <cfRule type="duplicateValues" priority="993"/>
  </conditionalFormatting>
  <conditionalFormatting sqref="C156:C157">
    <cfRule type="duplicateValues" priority="1000"/>
  </conditionalFormatting>
  <conditionalFormatting sqref="D156:D157">
    <cfRule type="duplicateValues" priority="1004"/>
  </conditionalFormatting>
  <conditionalFormatting sqref="F156:F157">
    <cfRule type="duplicateValues" priority="1008"/>
  </conditionalFormatting>
  <conditionalFormatting sqref="A70">
    <cfRule type="duplicateValues" priority="1022"/>
  </conditionalFormatting>
  <conditionalFormatting sqref="A82">
    <cfRule type="duplicateValues" priority="1023"/>
  </conditionalFormatting>
  <conditionalFormatting sqref="A83">
    <cfRule type="duplicateValues" priority="1024"/>
  </conditionalFormatting>
  <conditionalFormatting sqref="A84">
    <cfRule type="duplicateValues" priority="1025"/>
  </conditionalFormatting>
  <conditionalFormatting sqref="A85">
    <cfRule type="duplicateValues" priority="1026"/>
  </conditionalFormatting>
  <conditionalFormatting sqref="A86">
    <cfRule type="duplicateValues" priority="1027"/>
  </conditionalFormatting>
  <conditionalFormatting sqref="A87">
    <cfRule type="duplicateValues" priority="1028"/>
  </conditionalFormatting>
  <conditionalFormatting sqref="A88">
    <cfRule type="duplicateValues" priority="1029"/>
  </conditionalFormatting>
  <conditionalFormatting sqref="A89">
    <cfRule type="duplicateValues" priority="1030"/>
  </conditionalFormatting>
  <conditionalFormatting sqref="A90">
    <cfRule type="duplicateValues" priority="1031"/>
  </conditionalFormatting>
  <conditionalFormatting sqref="A91">
    <cfRule type="duplicateValues" priority="1032"/>
  </conditionalFormatting>
  <conditionalFormatting sqref="A92:A95">
    <cfRule type="duplicateValues" priority="1033"/>
  </conditionalFormatting>
  <conditionalFormatting sqref="A96">
    <cfRule type="duplicateValues" priority="1034"/>
  </conditionalFormatting>
  <conditionalFormatting sqref="A97">
    <cfRule type="duplicateValues" priority="1035"/>
  </conditionalFormatting>
  <conditionalFormatting sqref="A98:A100">
    <cfRule type="duplicateValues" priority="1036"/>
  </conditionalFormatting>
  <conditionalFormatting sqref="A101:A103">
    <cfRule type="duplicateValues" priority="1037"/>
  </conditionalFormatting>
  <conditionalFormatting sqref="A104">
    <cfRule type="duplicateValues" priority="1038"/>
  </conditionalFormatting>
  <conditionalFormatting sqref="A105">
    <cfRule type="duplicateValues" priority="1039"/>
  </conditionalFormatting>
  <conditionalFormatting sqref="A106">
    <cfRule type="duplicateValues" priority="1040"/>
  </conditionalFormatting>
  <conditionalFormatting sqref="A107">
    <cfRule type="duplicateValues" priority="1041"/>
  </conditionalFormatting>
  <conditionalFormatting sqref="A108">
    <cfRule type="duplicateValues" priority="1042"/>
  </conditionalFormatting>
  <conditionalFormatting sqref="A109">
    <cfRule type="duplicateValues" priority="1043"/>
  </conditionalFormatting>
  <conditionalFormatting sqref="A110:A111">
    <cfRule type="duplicateValues" priority="1044"/>
  </conditionalFormatting>
  <conditionalFormatting sqref="A112">
    <cfRule type="duplicateValues" priority="1045"/>
  </conditionalFormatting>
  <conditionalFormatting sqref="A113:A114">
    <cfRule type="duplicateValues" priority="1046"/>
  </conditionalFormatting>
  <conditionalFormatting sqref="A115:A118">
    <cfRule type="duplicateValues" priority="1047"/>
  </conditionalFormatting>
  <conditionalFormatting sqref="A119">
    <cfRule type="duplicateValues" priority="1048"/>
  </conditionalFormatting>
  <conditionalFormatting sqref="A123:A124">
    <cfRule type="duplicateValues" priority="1049"/>
  </conditionalFormatting>
  <conditionalFormatting sqref="A125">
    <cfRule type="duplicateValues" priority="1050"/>
  </conditionalFormatting>
  <conditionalFormatting sqref="A126">
    <cfRule type="duplicateValues" priority="1051"/>
  </conditionalFormatting>
  <conditionalFormatting sqref="A127:A129">
    <cfRule type="duplicateValues" priority="1052"/>
  </conditionalFormatting>
  <conditionalFormatting sqref="A130:A132">
    <cfRule type="duplicateValues" priority="1053"/>
  </conditionalFormatting>
  <conditionalFormatting sqref="A133">
    <cfRule type="duplicateValues" priority="1054"/>
  </conditionalFormatting>
  <conditionalFormatting sqref="A134">
    <cfRule type="duplicateValues" priority="1055"/>
  </conditionalFormatting>
  <conditionalFormatting sqref="A135">
    <cfRule type="duplicateValues" priority="1056"/>
  </conditionalFormatting>
  <conditionalFormatting sqref="A136">
    <cfRule type="duplicateValues" priority="1057"/>
  </conditionalFormatting>
  <conditionalFormatting sqref="A137:A139">
    <cfRule type="duplicateValues" priority="1058"/>
  </conditionalFormatting>
  <conditionalFormatting sqref="A140:A141">
    <cfRule type="duplicateValues" priority="1059"/>
  </conditionalFormatting>
  <conditionalFormatting sqref="A142">
    <cfRule type="duplicateValues" priority="1060"/>
  </conditionalFormatting>
  <conditionalFormatting sqref="A143">
    <cfRule type="duplicateValues" priority="1061"/>
  </conditionalFormatting>
  <conditionalFormatting sqref="A144">
    <cfRule type="duplicateValues" priority="1062"/>
  </conditionalFormatting>
  <conditionalFormatting sqref="A145:A147">
    <cfRule type="duplicateValues" priority="1063"/>
  </conditionalFormatting>
  <conditionalFormatting sqref="A148:A150">
    <cfRule type="duplicateValues" priority="1064"/>
  </conditionalFormatting>
  <conditionalFormatting sqref="A151:A153">
    <cfRule type="duplicateValues" priority="1065"/>
  </conditionalFormatting>
  <conditionalFormatting sqref="A154">
    <cfRule type="duplicateValues" priority="1066"/>
  </conditionalFormatting>
  <conditionalFormatting sqref="A155">
    <cfRule type="duplicateValues" priority="1067"/>
  </conditionalFormatting>
  <conditionalFormatting sqref="A158:A160">
    <cfRule type="duplicateValues" priority="1068"/>
  </conditionalFormatting>
  <conditionalFormatting sqref="A161">
    <cfRule type="duplicateValues" priority="1069"/>
  </conditionalFormatting>
  <conditionalFormatting sqref="A162">
    <cfRule type="duplicateValues" priority="1070"/>
  </conditionalFormatting>
  <conditionalFormatting sqref="A163:A165">
    <cfRule type="duplicateValues" priority="1071"/>
  </conditionalFormatting>
  <conditionalFormatting sqref="A166:A168">
    <cfRule type="duplicateValues" priority="1072"/>
  </conditionalFormatting>
  <conditionalFormatting sqref="A169">
    <cfRule type="duplicateValues" priority="1073"/>
  </conditionalFormatting>
  <conditionalFormatting sqref="A170 A180:A183">
    <cfRule type="duplicateValues" priority="1074"/>
  </conditionalFormatting>
  <conditionalFormatting sqref="A171:A172">
    <cfRule type="duplicateValues" priority="1076"/>
  </conditionalFormatting>
  <conditionalFormatting sqref="A173:A175">
    <cfRule type="duplicateValues" priority="1077"/>
  </conditionalFormatting>
  <conditionalFormatting sqref="A176">
    <cfRule type="duplicateValues" priority="1078"/>
  </conditionalFormatting>
  <conditionalFormatting sqref="A177:A178">
    <cfRule type="duplicateValues" priority="1079"/>
  </conditionalFormatting>
  <conditionalFormatting sqref="A179">
    <cfRule type="duplicateValues" priority="1080"/>
  </conditionalFormatting>
  <conditionalFormatting sqref="A184:A186 A191">
    <cfRule type="duplicateValues" priority="1081"/>
  </conditionalFormatting>
  <conditionalFormatting sqref="A187">
    <cfRule type="duplicateValues" priority="1083"/>
  </conditionalFormatting>
  <conditionalFormatting sqref="A188">
    <cfRule type="duplicateValues" priority="1084"/>
  </conditionalFormatting>
  <conditionalFormatting sqref="A189:A190">
    <cfRule type="duplicateValues" priority="1085"/>
  </conditionalFormatting>
  <conditionalFormatting sqref="A71:A81 A4:A69">
    <cfRule type="duplicateValues" priority="1091"/>
  </conditionalFormatting>
  <conditionalFormatting sqref="A120:A122">
    <cfRule type="duplicateValues" priority="1093"/>
  </conditionalFormatting>
  <conditionalFormatting sqref="A156:A157">
    <cfRule type="duplicateValues" priority="1094"/>
  </conditionalFormatting>
  <pageMargins left="3.937007874015748E-2" right="3.937007874015748E-2" top="0.15748031496062992" bottom="0.15748031496062992" header="0.31496062992125984" footer="0.31496062992125984"/>
  <pageSetup paperSize="8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B74E-65CF-4079-8E0C-75945FB563CB}">
  <dimension ref="A1:AC35"/>
  <sheetViews>
    <sheetView view="pageBreakPreview" topLeftCell="B1" zoomScale="55" zoomScaleNormal="55" zoomScaleSheetLayoutView="55" zoomScalePageLayoutView="55" workbookViewId="0">
      <selection activeCell="AL27" sqref="AL27"/>
    </sheetView>
  </sheetViews>
  <sheetFormatPr defaultRowHeight="16.149999999999999" x14ac:dyDescent="0.45"/>
  <cols>
    <col min="1" max="1" width="9.46484375" hidden="1" customWidth="1"/>
    <col min="2" max="2" width="5" style="1" customWidth="1"/>
    <col min="3" max="3" width="3.46484375" customWidth="1"/>
    <col min="4" max="4" width="3.46484375" hidden="1" customWidth="1"/>
    <col min="5" max="5" width="15.46484375" bestFit="1" customWidth="1"/>
    <col min="6" max="6" width="32.46484375" customWidth="1"/>
    <col min="7" max="7" width="43.06640625" hidden="1" customWidth="1"/>
    <col min="8" max="8" width="9.73046875" bestFit="1" customWidth="1"/>
    <col min="9" max="9" width="12.73046875" customWidth="1"/>
    <col min="10" max="11" width="19.46484375" customWidth="1"/>
    <col min="12" max="12" width="17.73046875" customWidth="1"/>
    <col min="13" max="13" width="21.06640625" customWidth="1"/>
    <col min="14" max="14" width="16.46484375" customWidth="1"/>
    <col min="15" max="15" width="21.06640625" customWidth="1"/>
    <col min="16" max="18" width="16.46484375" customWidth="1"/>
    <col min="19" max="19" width="20.46484375" bestFit="1" customWidth="1"/>
    <col min="20" max="20" width="20" customWidth="1"/>
    <col min="21" max="21" width="20" hidden="1" customWidth="1"/>
    <col min="22" max="22" width="13.46484375" customWidth="1"/>
    <col min="23" max="23" width="15.46484375" hidden="1" customWidth="1"/>
    <col min="24" max="24" width="16.46484375" hidden="1" customWidth="1"/>
    <col min="25" max="29" width="13.46484375" hidden="1" customWidth="1"/>
  </cols>
  <sheetData>
    <row r="1" spans="1:29" ht="98.65" customHeight="1" x14ac:dyDescent="0.5">
      <c r="A1" s="377" t="s">
        <v>116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259" t="s">
        <v>145</v>
      </c>
    </row>
    <row r="2" spans="1:29" ht="21.75" customHeight="1" x14ac:dyDescent="0.5">
      <c r="A2" s="318"/>
      <c r="B2" s="381" t="s">
        <v>145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18"/>
      <c r="X2" s="318"/>
      <c r="Y2" s="318"/>
      <c r="Z2" s="318"/>
      <c r="AA2" s="318"/>
      <c r="AB2" s="318"/>
      <c r="AC2" s="259"/>
    </row>
    <row r="3" spans="1:29" ht="44.25" customHeight="1" x14ac:dyDescent="0.45">
      <c r="B3" s="120"/>
      <c r="C3" s="379" t="s">
        <v>0</v>
      </c>
      <c r="D3" s="379"/>
      <c r="E3" s="380"/>
      <c r="F3" s="156" t="s">
        <v>89</v>
      </c>
      <c r="G3" s="156" t="s">
        <v>56</v>
      </c>
      <c r="H3" s="157" t="s">
        <v>56</v>
      </c>
      <c r="I3" s="156" t="s">
        <v>1</v>
      </c>
      <c r="J3" s="156" t="s">
        <v>97</v>
      </c>
      <c r="K3" s="156" t="s">
        <v>98</v>
      </c>
      <c r="L3" s="156" t="s">
        <v>95</v>
      </c>
      <c r="M3" s="46" t="s">
        <v>144</v>
      </c>
      <c r="N3" s="46" t="s">
        <v>143</v>
      </c>
      <c r="O3" s="156" t="s">
        <v>99</v>
      </c>
      <c r="P3" s="156" t="s">
        <v>100</v>
      </c>
      <c r="Q3" s="156" t="s">
        <v>101</v>
      </c>
      <c r="R3" s="156" t="s">
        <v>108</v>
      </c>
      <c r="S3" s="156" t="s">
        <v>142</v>
      </c>
      <c r="T3" s="156" t="s">
        <v>141</v>
      </c>
      <c r="U3" s="156" t="s">
        <v>55</v>
      </c>
      <c r="V3" s="156" t="s">
        <v>90</v>
      </c>
      <c r="W3" s="262" t="s">
        <v>129</v>
      </c>
      <c r="X3" s="262" t="s">
        <v>130</v>
      </c>
      <c r="Y3" s="156" t="s">
        <v>118</v>
      </c>
      <c r="Z3" s="156" t="s">
        <v>119</v>
      </c>
      <c r="AA3" s="156" t="s">
        <v>120</v>
      </c>
      <c r="AB3" s="156" t="s">
        <v>121</v>
      </c>
      <c r="AC3" s="156" t="s">
        <v>125</v>
      </c>
    </row>
    <row r="4" spans="1:29" ht="30" customHeight="1" x14ac:dyDescent="0.45">
      <c r="A4">
        <v>2</v>
      </c>
      <c r="B4" s="279">
        <v>1</v>
      </c>
      <c r="C4" s="280"/>
      <c r="D4" s="280"/>
      <c r="E4" s="281" t="s">
        <v>102</v>
      </c>
      <c r="F4" s="282" t="s">
        <v>103</v>
      </c>
      <c r="G4" s="283"/>
      <c r="H4" s="284" t="s">
        <v>131</v>
      </c>
      <c r="I4" s="279" t="s">
        <v>19</v>
      </c>
      <c r="J4" s="285">
        <v>0.90490000000000004</v>
      </c>
      <c r="K4" s="285">
        <v>0.85940000000000005</v>
      </c>
      <c r="L4" s="285">
        <v>0.8</v>
      </c>
      <c r="M4" s="88">
        <v>0.96799999999999997</v>
      </c>
      <c r="N4" s="88">
        <v>0.84799999999999998</v>
      </c>
      <c r="O4" s="285">
        <v>1</v>
      </c>
      <c r="P4" s="285">
        <v>0.88060000000000005</v>
      </c>
      <c r="Q4" s="285">
        <v>0.91</v>
      </c>
      <c r="R4" s="285">
        <v>0.79669999999999996</v>
      </c>
      <c r="S4" s="285">
        <v>0.92220000000000002</v>
      </c>
      <c r="T4" s="285">
        <v>0.7833</v>
      </c>
      <c r="U4" s="285">
        <f t="shared" ref="U4:U35" si="0">J4+K4+L4+M4+N4+O4+P4+Q4+R4+S4+T4</f>
        <v>9.6731000000000016</v>
      </c>
      <c r="V4" s="286">
        <v>46170</v>
      </c>
      <c r="W4" s="7">
        <v>46223</v>
      </c>
      <c r="X4" s="7">
        <v>46223</v>
      </c>
      <c r="Y4" s="130">
        <v>46195</v>
      </c>
      <c r="Z4" s="130">
        <v>46195</v>
      </c>
      <c r="AA4" s="130">
        <v>46195</v>
      </c>
      <c r="AB4" s="130">
        <v>46195</v>
      </c>
      <c r="AC4" s="130">
        <v>46224</v>
      </c>
    </row>
    <row r="5" spans="1:29" ht="30" customHeight="1" x14ac:dyDescent="0.45">
      <c r="A5">
        <v>1</v>
      </c>
      <c r="B5" s="279">
        <v>2</v>
      </c>
      <c r="C5" s="280"/>
      <c r="D5" s="280"/>
      <c r="E5" s="281" t="s">
        <v>7</v>
      </c>
      <c r="F5" s="282" t="s">
        <v>38</v>
      </c>
      <c r="G5" s="287" t="s">
        <v>112</v>
      </c>
      <c r="H5" s="284" t="s">
        <v>113</v>
      </c>
      <c r="I5" s="279" t="s">
        <v>19</v>
      </c>
      <c r="J5" s="285">
        <v>0.92</v>
      </c>
      <c r="K5" s="285">
        <v>0.86580000000000001</v>
      </c>
      <c r="L5" s="285">
        <v>0.88</v>
      </c>
      <c r="M5" s="285">
        <v>0.93600000000000005</v>
      </c>
      <c r="N5" s="285">
        <v>0.78400000000000003</v>
      </c>
      <c r="O5" s="285">
        <v>0.92449999999999999</v>
      </c>
      <c r="P5" s="285">
        <v>0.8306</v>
      </c>
      <c r="Q5" s="285">
        <v>0.92669999999999997</v>
      </c>
      <c r="R5" s="285">
        <v>0.82330000000000003</v>
      </c>
      <c r="S5" s="285">
        <v>0.92779999999999996</v>
      </c>
      <c r="T5" s="285">
        <v>0.67500000000000004</v>
      </c>
      <c r="U5" s="285">
        <f t="shared" si="0"/>
        <v>9.4937000000000005</v>
      </c>
      <c r="V5" s="286">
        <v>45904</v>
      </c>
      <c r="W5" s="129">
        <v>46211</v>
      </c>
      <c r="X5" s="129">
        <v>46211</v>
      </c>
      <c r="Y5" s="130">
        <v>46156</v>
      </c>
      <c r="Z5" s="129">
        <v>46175</v>
      </c>
      <c r="AA5" s="129">
        <v>46181</v>
      </c>
      <c r="AB5" s="129">
        <v>46188</v>
      </c>
      <c r="AC5" s="130">
        <v>46224</v>
      </c>
    </row>
    <row r="6" spans="1:29" ht="30" customHeight="1" x14ac:dyDescent="0.45">
      <c r="A6">
        <v>24</v>
      </c>
      <c r="B6" s="279">
        <v>3</v>
      </c>
      <c r="C6" s="280"/>
      <c r="D6" s="280"/>
      <c r="E6" s="281" t="s">
        <v>7</v>
      </c>
      <c r="F6" s="282" t="s">
        <v>75</v>
      </c>
      <c r="G6" s="283"/>
      <c r="H6" s="284" t="s">
        <v>113</v>
      </c>
      <c r="I6" s="279" t="s">
        <v>19</v>
      </c>
      <c r="J6" s="285">
        <v>0.88</v>
      </c>
      <c r="K6" s="285">
        <v>0.84030000000000005</v>
      </c>
      <c r="L6" s="285">
        <v>0.7</v>
      </c>
      <c r="M6" s="88">
        <v>0.95199999999999996</v>
      </c>
      <c r="N6" s="88">
        <v>0.81599999999999995</v>
      </c>
      <c r="O6" s="285">
        <v>0.8679</v>
      </c>
      <c r="P6" s="285">
        <v>0.83330000000000004</v>
      </c>
      <c r="Q6" s="285">
        <v>0.93330000000000002</v>
      </c>
      <c r="R6" s="285">
        <v>0.79669999999999996</v>
      </c>
      <c r="S6" s="285">
        <v>0.92779999999999996</v>
      </c>
      <c r="T6" s="285">
        <v>0.75829999999999997</v>
      </c>
      <c r="U6" s="285">
        <f t="shared" si="0"/>
        <v>9.3056000000000001</v>
      </c>
      <c r="V6" s="286">
        <v>46094</v>
      </c>
      <c r="W6" s="47">
        <v>46210</v>
      </c>
      <c r="X6" s="47">
        <v>46210</v>
      </c>
      <c r="Y6" s="130">
        <v>46156</v>
      </c>
      <c r="Z6" s="129">
        <v>46175</v>
      </c>
      <c r="AA6" s="129">
        <v>46183</v>
      </c>
      <c r="AB6" s="129">
        <v>46190</v>
      </c>
      <c r="AC6" s="130">
        <v>46224</v>
      </c>
    </row>
    <row r="7" spans="1:29" ht="30" customHeight="1" x14ac:dyDescent="0.45">
      <c r="A7">
        <v>4</v>
      </c>
      <c r="B7" s="279">
        <v>4</v>
      </c>
      <c r="C7" s="280"/>
      <c r="D7" s="280"/>
      <c r="E7" s="281" t="s">
        <v>5</v>
      </c>
      <c r="F7" s="282" t="s">
        <v>33</v>
      </c>
      <c r="G7" s="287" t="s">
        <v>114</v>
      </c>
      <c r="H7" s="284" t="s">
        <v>115</v>
      </c>
      <c r="I7" s="279" t="s">
        <v>19</v>
      </c>
      <c r="J7" s="285">
        <v>0.80320000000000003</v>
      </c>
      <c r="K7" s="285">
        <v>0.8115</v>
      </c>
      <c r="L7" s="285">
        <v>0.92</v>
      </c>
      <c r="M7" s="88">
        <v>0.94399999999999995</v>
      </c>
      <c r="N7" s="88">
        <v>0.76800000000000002</v>
      </c>
      <c r="O7" s="285">
        <v>0.77359999999999995</v>
      </c>
      <c r="P7" s="285">
        <v>0.79720000000000002</v>
      </c>
      <c r="Q7" s="285">
        <v>0.9133</v>
      </c>
      <c r="R7" s="285">
        <v>0.78669999999999995</v>
      </c>
      <c r="S7" s="285">
        <v>0.9</v>
      </c>
      <c r="T7" s="285">
        <v>0.68330000000000002</v>
      </c>
      <c r="U7" s="285">
        <f t="shared" si="0"/>
        <v>9.1007999999999996</v>
      </c>
      <c r="V7" s="286">
        <v>46132</v>
      </c>
      <c r="W7" s="47">
        <v>46210</v>
      </c>
      <c r="X7" s="47">
        <v>46210</v>
      </c>
      <c r="Y7" s="130">
        <v>46156</v>
      </c>
      <c r="Z7" s="129">
        <v>46175</v>
      </c>
      <c r="AA7" s="129">
        <v>46182</v>
      </c>
      <c r="AB7" s="129">
        <v>46189</v>
      </c>
      <c r="AC7" s="130">
        <v>46224</v>
      </c>
    </row>
    <row r="8" spans="1:29" ht="30" customHeight="1" x14ac:dyDescent="0.45">
      <c r="A8">
        <v>3</v>
      </c>
      <c r="B8" s="288">
        <v>5</v>
      </c>
      <c r="C8" s="289"/>
      <c r="D8" s="289"/>
      <c r="E8" s="290" t="s">
        <v>76</v>
      </c>
      <c r="F8" s="291" t="s">
        <v>77</v>
      </c>
      <c r="G8" s="292"/>
      <c r="H8" s="293" t="s">
        <v>78</v>
      </c>
      <c r="I8" s="288" t="s">
        <v>3</v>
      </c>
      <c r="J8" s="294">
        <v>0.90380000000000005</v>
      </c>
      <c r="K8" s="294">
        <v>0.84340000000000004</v>
      </c>
      <c r="L8" s="294">
        <v>0.64</v>
      </c>
      <c r="M8" s="98">
        <v>0.872</v>
      </c>
      <c r="N8" s="98">
        <v>0.73599999999999999</v>
      </c>
      <c r="O8" s="294">
        <v>0.62260000000000004</v>
      </c>
      <c r="P8" s="294">
        <v>0.67500000000000004</v>
      </c>
      <c r="Q8" s="294">
        <v>0.77</v>
      </c>
      <c r="R8" s="294">
        <v>0.73329999999999995</v>
      </c>
      <c r="S8" s="294">
        <v>0.84440000000000004</v>
      </c>
      <c r="T8" s="294">
        <v>0.56669999999999998</v>
      </c>
      <c r="U8" s="285">
        <f t="shared" si="0"/>
        <v>8.2072000000000003</v>
      </c>
      <c r="V8" s="295">
        <v>46104</v>
      </c>
      <c r="W8" s="48">
        <v>46215</v>
      </c>
      <c r="X8" s="48">
        <v>46215</v>
      </c>
      <c r="Y8" s="137">
        <v>46158</v>
      </c>
      <c r="Z8" s="136">
        <v>46176</v>
      </c>
      <c r="AA8" s="136">
        <v>46184</v>
      </c>
      <c r="AB8" s="136">
        <v>46191</v>
      </c>
      <c r="AC8" s="136">
        <v>46225</v>
      </c>
    </row>
    <row r="9" spans="1:29" ht="30" customHeight="1" x14ac:dyDescent="0.45">
      <c r="A9">
        <v>9</v>
      </c>
      <c r="B9" s="288">
        <v>6</v>
      </c>
      <c r="C9" s="289"/>
      <c r="D9" s="289"/>
      <c r="E9" s="290" t="s">
        <v>18</v>
      </c>
      <c r="F9" s="291" t="s">
        <v>36</v>
      </c>
      <c r="G9" s="292" t="s">
        <v>37</v>
      </c>
      <c r="H9" s="293" t="s">
        <v>37</v>
      </c>
      <c r="I9" s="288" t="s">
        <v>3</v>
      </c>
      <c r="J9" s="294">
        <v>0.7157</v>
      </c>
      <c r="K9" s="294">
        <v>0.53669999999999995</v>
      </c>
      <c r="L9" s="294">
        <v>0.66</v>
      </c>
      <c r="M9" s="98">
        <v>0.86399999999999999</v>
      </c>
      <c r="N9" s="98">
        <v>0.65600000000000003</v>
      </c>
      <c r="O9" s="294">
        <v>0.434</v>
      </c>
      <c r="P9" s="294">
        <v>0.67779999999999996</v>
      </c>
      <c r="Q9" s="294">
        <v>0.8367</v>
      </c>
      <c r="R9" s="294">
        <v>0.69330000000000003</v>
      </c>
      <c r="S9" s="294">
        <v>0.78890000000000005</v>
      </c>
      <c r="T9" s="294">
        <v>0.51670000000000005</v>
      </c>
      <c r="U9" s="285">
        <f t="shared" si="0"/>
        <v>7.3798000000000004</v>
      </c>
      <c r="V9" s="295">
        <v>45903</v>
      </c>
      <c r="W9" s="48">
        <v>46214</v>
      </c>
      <c r="X9" s="48">
        <v>46214</v>
      </c>
      <c r="Y9" s="137">
        <v>46157</v>
      </c>
      <c r="Z9" s="136">
        <v>46177</v>
      </c>
      <c r="AA9" s="136">
        <v>46184</v>
      </c>
      <c r="AB9" s="136">
        <v>46191</v>
      </c>
      <c r="AC9" s="136">
        <v>46226</v>
      </c>
    </row>
    <row r="10" spans="1:29" ht="30" customHeight="1" x14ac:dyDescent="0.45">
      <c r="A10">
        <v>23</v>
      </c>
      <c r="B10" s="279">
        <v>7</v>
      </c>
      <c r="C10" s="280"/>
      <c r="D10" s="296"/>
      <c r="E10" s="281" t="s">
        <v>5</v>
      </c>
      <c r="F10" s="282" t="s">
        <v>82</v>
      </c>
      <c r="G10" s="283"/>
      <c r="H10" s="284" t="s">
        <v>61</v>
      </c>
      <c r="I10" s="279" t="s">
        <v>3</v>
      </c>
      <c r="J10" s="285">
        <v>0.56320000000000003</v>
      </c>
      <c r="K10" s="285">
        <v>0.64539999999999997</v>
      </c>
      <c r="L10" s="285">
        <v>0.76</v>
      </c>
      <c r="M10" s="88">
        <v>0.8</v>
      </c>
      <c r="N10" s="88">
        <v>0.52800000000000002</v>
      </c>
      <c r="O10" s="285">
        <v>0.75470000000000004</v>
      </c>
      <c r="P10" s="285">
        <v>0.63329999999999997</v>
      </c>
      <c r="Q10" s="285">
        <v>0.74329999999999996</v>
      </c>
      <c r="R10" s="285">
        <v>0.65</v>
      </c>
      <c r="S10" s="285">
        <v>0.72219999999999995</v>
      </c>
      <c r="T10" s="285">
        <v>0.47499999999999998</v>
      </c>
      <c r="U10" s="285">
        <f t="shared" si="0"/>
        <v>7.2751000000000001</v>
      </c>
      <c r="V10" s="286">
        <v>46121</v>
      </c>
      <c r="W10" s="47">
        <v>46219</v>
      </c>
      <c r="X10" s="47">
        <v>46219</v>
      </c>
      <c r="Y10" s="130">
        <v>46160</v>
      </c>
      <c r="Z10" s="129">
        <v>46180</v>
      </c>
      <c r="AA10" s="129">
        <v>46186</v>
      </c>
      <c r="AB10" s="129">
        <v>46193</v>
      </c>
      <c r="AC10" s="129">
        <v>46227</v>
      </c>
    </row>
    <row r="11" spans="1:29" ht="30" customHeight="1" x14ac:dyDescent="0.45">
      <c r="A11">
        <v>7</v>
      </c>
      <c r="B11" s="288">
        <v>8</v>
      </c>
      <c r="C11" s="289"/>
      <c r="D11" s="289"/>
      <c r="E11" s="290" t="s">
        <v>18</v>
      </c>
      <c r="F11" s="291" t="s">
        <v>24</v>
      </c>
      <c r="G11" s="292" t="s">
        <v>25</v>
      </c>
      <c r="H11" s="293" t="s">
        <v>65</v>
      </c>
      <c r="I11" s="288" t="s">
        <v>3</v>
      </c>
      <c r="J11" s="294">
        <v>0.63570000000000004</v>
      </c>
      <c r="K11" s="294">
        <v>0.55589999999999995</v>
      </c>
      <c r="L11" s="294">
        <v>0.6</v>
      </c>
      <c r="M11" s="98">
        <v>0.85599999999999998</v>
      </c>
      <c r="N11" s="98">
        <v>0.56000000000000005</v>
      </c>
      <c r="O11" s="294">
        <v>0.50939999999999996</v>
      </c>
      <c r="P11" s="294">
        <v>0.66390000000000005</v>
      </c>
      <c r="Q11" s="294">
        <v>0.84670000000000001</v>
      </c>
      <c r="R11" s="294">
        <v>0.69330000000000003</v>
      </c>
      <c r="S11" s="294">
        <v>0.76670000000000005</v>
      </c>
      <c r="T11" s="294">
        <v>0.50829999999999997</v>
      </c>
      <c r="U11" s="285">
        <f t="shared" si="0"/>
        <v>7.1959</v>
      </c>
      <c r="V11" s="295">
        <v>45903</v>
      </c>
      <c r="W11" s="48">
        <v>46213</v>
      </c>
      <c r="X11" s="48">
        <v>46213</v>
      </c>
      <c r="Y11" s="137">
        <v>46164</v>
      </c>
      <c r="Z11" s="136">
        <v>46177</v>
      </c>
      <c r="AA11" s="136">
        <v>46184</v>
      </c>
      <c r="AB11" s="136">
        <v>46191</v>
      </c>
      <c r="AC11" s="136">
        <v>46225</v>
      </c>
    </row>
    <row r="12" spans="1:29" ht="30" customHeight="1" x14ac:dyDescent="0.45">
      <c r="A12">
        <v>15</v>
      </c>
      <c r="B12" s="288">
        <v>9</v>
      </c>
      <c r="C12" s="289"/>
      <c r="D12" s="289"/>
      <c r="E12" s="290" t="s">
        <v>51</v>
      </c>
      <c r="F12" s="291" t="s">
        <v>50</v>
      </c>
      <c r="G12" s="292" t="s">
        <v>15</v>
      </c>
      <c r="H12" s="293" t="s">
        <v>61</v>
      </c>
      <c r="I12" s="288" t="s">
        <v>3</v>
      </c>
      <c r="J12" s="294">
        <v>0.58919999999999995</v>
      </c>
      <c r="K12" s="294">
        <v>0.4728</v>
      </c>
      <c r="L12" s="294">
        <v>0.76</v>
      </c>
      <c r="M12" s="98">
        <v>0.8</v>
      </c>
      <c r="N12" s="98">
        <v>0.6</v>
      </c>
      <c r="O12" s="294">
        <v>0.58489999999999998</v>
      </c>
      <c r="P12" s="294">
        <v>0.6028</v>
      </c>
      <c r="Q12" s="294">
        <v>0.79669999999999996</v>
      </c>
      <c r="R12" s="294">
        <v>0.63670000000000004</v>
      </c>
      <c r="S12" s="294">
        <v>0.7056</v>
      </c>
      <c r="T12" s="294">
        <v>0.45</v>
      </c>
      <c r="U12" s="285">
        <f t="shared" si="0"/>
        <v>6.9987000000000004</v>
      </c>
      <c r="V12" s="295">
        <v>45965</v>
      </c>
      <c r="W12" s="48">
        <v>46217</v>
      </c>
      <c r="X12" s="48">
        <v>46217</v>
      </c>
      <c r="Y12" s="137">
        <v>46164</v>
      </c>
      <c r="Z12" s="136">
        <v>46179</v>
      </c>
      <c r="AA12" s="136">
        <v>46185</v>
      </c>
      <c r="AB12" s="136">
        <v>46192</v>
      </c>
      <c r="AC12" s="136">
        <v>46229</v>
      </c>
    </row>
    <row r="13" spans="1:29" ht="30" customHeight="1" x14ac:dyDescent="0.45">
      <c r="A13">
        <v>13</v>
      </c>
      <c r="B13" s="288">
        <v>10</v>
      </c>
      <c r="C13" s="289"/>
      <c r="D13" s="289"/>
      <c r="E13" s="290" t="s">
        <v>18</v>
      </c>
      <c r="F13" s="291" t="s">
        <v>91</v>
      </c>
      <c r="G13" s="292"/>
      <c r="H13" s="293" t="s">
        <v>74</v>
      </c>
      <c r="I13" s="288" t="s">
        <v>3</v>
      </c>
      <c r="J13" s="294">
        <v>0.76970000000000005</v>
      </c>
      <c r="K13" s="294">
        <v>0.78910000000000002</v>
      </c>
      <c r="L13" s="294">
        <v>0.48</v>
      </c>
      <c r="M13" s="98">
        <v>0.86399999999999999</v>
      </c>
      <c r="N13" s="98">
        <v>0.59199999999999997</v>
      </c>
      <c r="O13" s="294">
        <v>0.41510000000000002</v>
      </c>
      <c r="P13" s="294">
        <v>0.66669999999999996</v>
      </c>
      <c r="Q13" s="294">
        <v>0.83</v>
      </c>
      <c r="R13" s="294">
        <v>0.69330000000000003</v>
      </c>
      <c r="S13" s="294">
        <v>0.55559999999999998</v>
      </c>
      <c r="T13" s="294">
        <v>0.31669999999999998</v>
      </c>
      <c r="U13" s="285">
        <f t="shared" si="0"/>
        <v>6.9722</v>
      </c>
      <c r="V13" s="295">
        <v>46100</v>
      </c>
      <c r="W13" s="48">
        <v>46213</v>
      </c>
      <c r="X13" s="48">
        <v>46213</v>
      </c>
      <c r="Y13" s="137">
        <v>46158</v>
      </c>
      <c r="Z13" s="136">
        <v>46176</v>
      </c>
      <c r="AA13" s="136">
        <v>46184</v>
      </c>
      <c r="AB13" s="136">
        <v>46191</v>
      </c>
      <c r="AC13" s="136">
        <v>46225</v>
      </c>
    </row>
    <row r="14" spans="1:29" ht="30" customHeight="1" x14ac:dyDescent="0.45">
      <c r="A14">
        <v>18</v>
      </c>
      <c r="B14" s="288">
        <v>11</v>
      </c>
      <c r="C14" s="289"/>
      <c r="D14" s="289"/>
      <c r="E14" s="290" t="s">
        <v>18</v>
      </c>
      <c r="F14" s="291" t="s">
        <v>23</v>
      </c>
      <c r="G14" s="292" t="s">
        <v>15</v>
      </c>
      <c r="H14" s="293" t="s">
        <v>61</v>
      </c>
      <c r="I14" s="288" t="s">
        <v>3</v>
      </c>
      <c r="J14" s="294">
        <v>0.63460000000000005</v>
      </c>
      <c r="K14" s="294">
        <v>0.51439999999999997</v>
      </c>
      <c r="L14" s="294">
        <v>0.52</v>
      </c>
      <c r="M14" s="98">
        <v>0.76800000000000002</v>
      </c>
      <c r="N14" s="98">
        <v>0.57599999999999996</v>
      </c>
      <c r="O14" s="294">
        <v>0.434</v>
      </c>
      <c r="P14" s="294">
        <v>0.6472</v>
      </c>
      <c r="Q14" s="294">
        <v>0.83330000000000004</v>
      </c>
      <c r="R14" s="294">
        <v>0.7</v>
      </c>
      <c r="S14" s="294">
        <v>0.7611</v>
      </c>
      <c r="T14" s="294">
        <v>0.42499999999999999</v>
      </c>
      <c r="U14" s="285">
        <f t="shared" si="0"/>
        <v>6.813600000000001</v>
      </c>
      <c r="V14" s="295">
        <v>45903</v>
      </c>
      <c r="W14" s="48">
        <v>46212</v>
      </c>
      <c r="X14" s="48">
        <v>46212</v>
      </c>
      <c r="Y14" s="137">
        <v>46166</v>
      </c>
      <c r="Z14" s="136">
        <v>46177</v>
      </c>
      <c r="AA14" s="136">
        <v>46184</v>
      </c>
      <c r="AB14" s="136">
        <v>46191</v>
      </c>
      <c r="AC14" s="136">
        <v>46225</v>
      </c>
    </row>
    <row r="15" spans="1:29" ht="30" customHeight="1" x14ac:dyDescent="0.45">
      <c r="A15">
        <v>10</v>
      </c>
      <c r="B15" s="288">
        <v>12</v>
      </c>
      <c r="C15" s="289"/>
      <c r="D15" s="289"/>
      <c r="E15" s="290" t="s">
        <v>18</v>
      </c>
      <c r="F15" s="291" t="s">
        <v>94</v>
      </c>
      <c r="G15" s="292"/>
      <c r="H15" s="293" t="s">
        <v>64</v>
      </c>
      <c r="I15" s="288" t="s">
        <v>3</v>
      </c>
      <c r="J15" s="294">
        <v>0.71460000000000001</v>
      </c>
      <c r="K15" s="294">
        <v>0.74439999999999995</v>
      </c>
      <c r="L15" s="294">
        <v>0.46</v>
      </c>
      <c r="M15" s="98">
        <v>0.77600000000000002</v>
      </c>
      <c r="N15" s="98">
        <v>0.504</v>
      </c>
      <c r="O15" s="294">
        <v>0.434</v>
      </c>
      <c r="P15" s="294">
        <v>0.65559999999999996</v>
      </c>
      <c r="Q15" s="294">
        <v>0.80669999999999997</v>
      </c>
      <c r="R15" s="294">
        <v>0.65329999999999999</v>
      </c>
      <c r="S15" s="294">
        <v>0.66669999999999996</v>
      </c>
      <c r="T15" s="294">
        <v>0.35</v>
      </c>
      <c r="U15" s="285">
        <f t="shared" si="0"/>
        <v>6.7652999999999999</v>
      </c>
      <c r="V15" s="295">
        <v>46099</v>
      </c>
      <c r="W15" s="48">
        <v>46212</v>
      </c>
      <c r="X15" s="48">
        <v>46212</v>
      </c>
      <c r="Y15" s="137">
        <v>46157</v>
      </c>
      <c r="Z15" s="136">
        <v>46176</v>
      </c>
      <c r="AA15" s="136">
        <v>46184</v>
      </c>
      <c r="AB15" s="136">
        <v>46191</v>
      </c>
      <c r="AC15" s="136">
        <v>46225</v>
      </c>
    </row>
    <row r="16" spans="1:29" ht="30" customHeight="1" x14ac:dyDescent="0.45">
      <c r="A16">
        <v>5</v>
      </c>
      <c r="B16" s="297">
        <v>13</v>
      </c>
      <c r="C16" s="298"/>
      <c r="D16" s="298"/>
      <c r="E16" s="299" t="s">
        <v>14</v>
      </c>
      <c r="F16" s="300" t="s">
        <v>43</v>
      </c>
      <c r="G16" s="301" t="s">
        <v>6</v>
      </c>
      <c r="H16" s="302" t="s">
        <v>62</v>
      </c>
      <c r="I16" s="297" t="s">
        <v>3</v>
      </c>
      <c r="J16" s="303">
        <v>0.54490000000000005</v>
      </c>
      <c r="K16" s="303">
        <v>0.58779999999999999</v>
      </c>
      <c r="L16" s="303">
        <v>0.84</v>
      </c>
      <c r="M16" s="105">
        <v>0.69599999999999995</v>
      </c>
      <c r="N16" s="105">
        <v>0.57599999999999996</v>
      </c>
      <c r="O16" s="303">
        <v>0.75470000000000004</v>
      </c>
      <c r="P16" s="303">
        <v>0.52780000000000005</v>
      </c>
      <c r="Q16" s="303">
        <v>0.74</v>
      </c>
      <c r="R16" s="303">
        <v>0.62329999999999997</v>
      </c>
      <c r="S16" s="303">
        <v>0.56110000000000004</v>
      </c>
      <c r="T16" s="303">
        <v>0.29170000000000001</v>
      </c>
      <c r="U16" s="285">
        <f t="shared" si="0"/>
        <v>6.7433000000000005</v>
      </c>
      <c r="V16" s="304">
        <v>45897</v>
      </c>
      <c r="W16" s="49">
        <v>46211</v>
      </c>
      <c r="X16" s="49">
        <v>46211</v>
      </c>
      <c r="Y16" s="143">
        <v>46160</v>
      </c>
      <c r="Z16" s="144">
        <v>46178</v>
      </c>
      <c r="AA16" s="144">
        <v>46187</v>
      </c>
      <c r="AB16" s="144">
        <v>46194</v>
      </c>
      <c r="AC16" s="142" t="s">
        <v>140</v>
      </c>
    </row>
    <row r="17" spans="1:29" ht="30" customHeight="1" x14ac:dyDescent="0.45">
      <c r="A17">
        <v>12</v>
      </c>
      <c r="B17" s="279">
        <v>14</v>
      </c>
      <c r="C17" s="280"/>
      <c r="D17" s="280"/>
      <c r="E17" s="281" t="s">
        <v>5</v>
      </c>
      <c r="F17" s="282" t="s">
        <v>83</v>
      </c>
      <c r="G17" s="283"/>
      <c r="H17" s="284" t="s">
        <v>81</v>
      </c>
      <c r="I17" s="279" t="s">
        <v>3</v>
      </c>
      <c r="J17" s="285">
        <v>0.46489999999999998</v>
      </c>
      <c r="K17" s="285">
        <v>0.51759999999999995</v>
      </c>
      <c r="L17" s="285">
        <v>0.74</v>
      </c>
      <c r="M17" s="88">
        <v>0.72799999999999998</v>
      </c>
      <c r="N17" s="88">
        <v>0.496</v>
      </c>
      <c r="O17" s="285">
        <v>0.83020000000000005</v>
      </c>
      <c r="P17" s="285">
        <v>0.52780000000000005</v>
      </c>
      <c r="Q17" s="285">
        <v>0.70669999999999999</v>
      </c>
      <c r="R17" s="285">
        <v>0.62</v>
      </c>
      <c r="S17" s="285">
        <v>0.67779999999999996</v>
      </c>
      <c r="T17" s="285">
        <v>0.39169999999999999</v>
      </c>
      <c r="U17" s="285">
        <f t="shared" si="0"/>
        <v>6.7006999999999994</v>
      </c>
      <c r="V17" s="286">
        <v>46120</v>
      </c>
      <c r="W17" s="47">
        <v>46219</v>
      </c>
      <c r="X17" s="47">
        <v>46219</v>
      </c>
      <c r="Y17" s="130">
        <v>46159</v>
      </c>
      <c r="Z17" s="129">
        <v>46180</v>
      </c>
      <c r="AA17" s="129">
        <v>46186</v>
      </c>
      <c r="AB17" s="129">
        <v>46193</v>
      </c>
      <c r="AC17" s="129">
        <v>46227</v>
      </c>
    </row>
    <row r="18" spans="1:29" ht="30" customHeight="1" x14ac:dyDescent="0.45">
      <c r="A18">
        <v>6</v>
      </c>
      <c r="B18" s="288">
        <v>15</v>
      </c>
      <c r="C18" s="289"/>
      <c r="D18" s="289"/>
      <c r="E18" s="290" t="s">
        <v>18</v>
      </c>
      <c r="F18" s="291" t="s">
        <v>48</v>
      </c>
      <c r="G18" s="292" t="s">
        <v>49</v>
      </c>
      <c r="H18" s="293" t="s">
        <v>64</v>
      </c>
      <c r="I18" s="288" t="s">
        <v>3</v>
      </c>
      <c r="J18" s="294">
        <v>0.67349999999999999</v>
      </c>
      <c r="K18" s="294">
        <v>0.5655</v>
      </c>
      <c r="L18" s="294">
        <v>0.52</v>
      </c>
      <c r="M18" s="98">
        <v>0.78400000000000003</v>
      </c>
      <c r="N18" s="98">
        <v>0.55200000000000005</v>
      </c>
      <c r="O18" s="294">
        <v>0.3962</v>
      </c>
      <c r="P18" s="294">
        <v>0.60829999999999995</v>
      </c>
      <c r="Q18" s="294">
        <v>0.81330000000000002</v>
      </c>
      <c r="R18" s="294">
        <v>0.63329999999999997</v>
      </c>
      <c r="S18" s="294">
        <v>0.71109999999999995</v>
      </c>
      <c r="T18" s="294">
        <v>0.44169999999999998</v>
      </c>
      <c r="U18" s="285">
        <f t="shared" si="0"/>
        <v>6.6989000000000001</v>
      </c>
      <c r="V18" s="295">
        <v>45951</v>
      </c>
      <c r="W18" s="48">
        <v>46212</v>
      </c>
      <c r="X18" s="48">
        <v>46212</v>
      </c>
      <c r="Y18" s="137">
        <v>46164</v>
      </c>
      <c r="Z18" s="136">
        <v>46177</v>
      </c>
      <c r="AA18" s="136">
        <v>46184</v>
      </c>
      <c r="AB18" s="136">
        <v>46191</v>
      </c>
      <c r="AC18" s="136">
        <v>46225</v>
      </c>
    </row>
    <row r="19" spans="1:29" ht="30" customHeight="1" x14ac:dyDescent="0.45">
      <c r="A19">
        <v>11</v>
      </c>
      <c r="B19" s="279">
        <v>16</v>
      </c>
      <c r="C19" s="280"/>
      <c r="D19" s="280"/>
      <c r="E19" s="281" t="s">
        <v>8</v>
      </c>
      <c r="F19" s="282" t="s">
        <v>12</v>
      </c>
      <c r="G19" s="283" t="s">
        <v>13</v>
      </c>
      <c r="H19" s="284" t="s">
        <v>63</v>
      </c>
      <c r="I19" s="279" t="s">
        <v>3</v>
      </c>
      <c r="J19" s="285">
        <v>0.5968</v>
      </c>
      <c r="K19" s="285">
        <v>0.46650000000000003</v>
      </c>
      <c r="L19" s="285">
        <v>0.86</v>
      </c>
      <c r="M19" s="88">
        <v>0.80800000000000005</v>
      </c>
      <c r="N19" s="88">
        <v>0.44</v>
      </c>
      <c r="O19" s="285">
        <v>0.66039999999999999</v>
      </c>
      <c r="P19" s="285">
        <v>0.50829999999999997</v>
      </c>
      <c r="Q19" s="285">
        <v>0.6633</v>
      </c>
      <c r="R19" s="285">
        <v>0.54330000000000001</v>
      </c>
      <c r="S19" s="285">
        <v>0.66110000000000002</v>
      </c>
      <c r="T19" s="285">
        <v>0.3</v>
      </c>
      <c r="U19" s="285">
        <f t="shared" si="0"/>
        <v>6.5076999999999998</v>
      </c>
      <c r="V19" s="286">
        <v>45903</v>
      </c>
      <c r="W19" s="47">
        <v>46220</v>
      </c>
      <c r="X19" s="47">
        <v>46220</v>
      </c>
      <c r="Y19" s="130">
        <v>46160</v>
      </c>
      <c r="Z19" s="129">
        <v>46180</v>
      </c>
      <c r="AA19" s="129">
        <v>46186</v>
      </c>
      <c r="AB19" s="129">
        <v>46193</v>
      </c>
      <c r="AC19" s="129">
        <v>46227</v>
      </c>
    </row>
    <row r="20" spans="1:29" ht="30" customHeight="1" x14ac:dyDescent="0.45">
      <c r="A20">
        <v>16</v>
      </c>
      <c r="B20" s="297">
        <v>17</v>
      </c>
      <c r="C20" s="280"/>
      <c r="D20" s="280"/>
      <c r="E20" s="299" t="s">
        <v>96</v>
      </c>
      <c r="F20" s="300" t="s">
        <v>85</v>
      </c>
      <c r="G20" s="301"/>
      <c r="H20" s="302" t="s">
        <v>84</v>
      </c>
      <c r="I20" s="297" t="s">
        <v>107</v>
      </c>
      <c r="J20" s="303">
        <v>0.83779999999999999</v>
      </c>
      <c r="K20" s="303">
        <v>0.7157</v>
      </c>
      <c r="L20" s="303">
        <v>1</v>
      </c>
      <c r="M20" s="105">
        <v>0.63200000000000001</v>
      </c>
      <c r="N20" s="105">
        <v>0.376</v>
      </c>
      <c r="O20" s="303">
        <v>0.66039999999999999</v>
      </c>
      <c r="P20" s="303">
        <v>0.45279999999999998</v>
      </c>
      <c r="Q20" s="303">
        <v>0.57999999999999996</v>
      </c>
      <c r="R20" s="303">
        <v>0.44669999999999999</v>
      </c>
      <c r="S20" s="303">
        <v>0.58330000000000004</v>
      </c>
      <c r="T20" s="303">
        <v>0.20830000000000001</v>
      </c>
      <c r="U20" s="285">
        <f t="shared" si="0"/>
        <v>6.4930000000000003</v>
      </c>
      <c r="V20" s="305" t="s">
        <v>86</v>
      </c>
      <c r="W20" s="49">
        <v>46223</v>
      </c>
      <c r="X20" s="49">
        <v>46223</v>
      </c>
      <c r="Y20" s="143">
        <v>46185</v>
      </c>
      <c r="Z20" s="142" t="s">
        <v>105</v>
      </c>
      <c r="AA20" s="142" t="s">
        <v>105</v>
      </c>
      <c r="AB20" s="142" t="s">
        <v>106</v>
      </c>
      <c r="AC20" s="142" t="s">
        <v>140</v>
      </c>
    </row>
    <row r="21" spans="1:29" ht="30" customHeight="1" x14ac:dyDescent="0.45">
      <c r="A21">
        <v>25</v>
      </c>
      <c r="B21" s="288">
        <v>18</v>
      </c>
      <c r="C21" s="289"/>
      <c r="D21" s="289"/>
      <c r="E21" s="290" t="s">
        <v>73</v>
      </c>
      <c r="F21" s="291" t="s">
        <v>72</v>
      </c>
      <c r="G21" s="292"/>
      <c r="H21" s="293" t="s">
        <v>74</v>
      </c>
      <c r="I21" s="288" t="s">
        <v>3</v>
      </c>
      <c r="J21" s="294">
        <v>0.64219999999999999</v>
      </c>
      <c r="K21" s="294">
        <v>0.72840000000000005</v>
      </c>
      <c r="L21" s="294">
        <v>0.72</v>
      </c>
      <c r="M21" s="98">
        <v>0.84</v>
      </c>
      <c r="N21" s="98">
        <v>0.55200000000000005</v>
      </c>
      <c r="O21" s="294">
        <v>0.58489999999999998</v>
      </c>
      <c r="P21" s="294">
        <v>0.39439999999999997</v>
      </c>
      <c r="Q21" s="294">
        <v>0.60329999999999995</v>
      </c>
      <c r="R21" s="294">
        <v>0.55669999999999997</v>
      </c>
      <c r="S21" s="294">
        <v>0.42780000000000001</v>
      </c>
      <c r="T21" s="294">
        <v>0.3</v>
      </c>
      <c r="U21" s="285">
        <f t="shared" si="0"/>
        <v>6.3497000000000003</v>
      </c>
      <c r="V21" s="295">
        <v>46031</v>
      </c>
      <c r="W21" s="48">
        <v>46216</v>
      </c>
      <c r="X21" s="48">
        <v>46216</v>
      </c>
      <c r="Y21" s="137">
        <v>46158</v>
      </c>
      <c r="Z21" s="136">
        <v>46178</v>
      </c>
      <c r="AA21" s="136">
        <v>46185</v>
      </c>
      <c r="AB21" s="136">
        <v>46192</v>
      </c>
      <c r="AC21" s="136">
        <v>46226</v>
      </c>
    </row>
    <row r="22" spans="1:29" ht="30" customHeight="1" x14ac:dyDescent="0.45">
      <c r="A22">
        <v>20</v>
      </c>
      <c r="B22" s="306">
        <v>19</v>
      </c>
      <c r="C22" s="307"/>
      <c r="D22" s="307"/>
      <c r="E22" s="308" t="s">
        <v>2</v>
      </c>
      <c r="F22" s="309" t="s">
        <v>92</v>
      </c>
      <c r="G22" s="310"/>
      <c r="H22" s="311" t="s">
        <v>65</v>
      </c>
      <c r="I22" s="306" t="s">
        <v>3</v>
      </c>
      <c r="J22" s="312">
        <v>0.52</v>
      </c>
      <c r="K22" s="312">
        <v>0.47599999999999998</v>
      </c>
      <c r="L22" s="312">
        <v>0.64</v>
      </c>
      <c r="M22" s="114">
        <v>0.71199999999999997</v>
      </c>
      <c r="N22" s="114">
        <v>0.42399999999999999</v>
      </c>
      <c r="O22" s="312">
        <v>0.77359999999999995</v>
      </c>
      <c r="P22" s="312">
        <v>0.54720000000000002</v>
      </c>
      <c r="Q22" s="312">
        <v>0.72330000000000005</v>
      </c>
      <c r="R22" s="312">
        <v>0.57669999999999999</v>
      </c>
      <c r="S22" s="312">
        <v>0.55559999999999998</v>
      </c>
      <c r="T22" s="312">
        <v>0.31669999999999998</v>
      </c>
      <c r="U22" s="285">
        <f t="shared" si="0"/>
        <v>6.2650999999999994</v>
      </c>
      <c r="V22" s="313">
        <v>46038</v>
      </c>
      <c r="W22" s="50">
        <v>46215</v>
      </c>
      <c r="X22" s="50">
        <v>46215</v>
      </c>
      <c r="Y22" s="150">
        <v>46158</v>
      </c>
      <c r="Z22" s="149">
        <v>46179</v>
      </c>
      <c r="AA22" s="149">
        <v>46181</v>
      </c>
      <c r="AB22" s="149">
        <v>46188</v>
      </c>
      <c r="AC22" s="261">
        <v>46230</v>
      </c>
    </row>
    <row r="23" spans="1:29" ht="30" customHeight="1" x14ac:dyDescent="0.45">
      <c r="A23">
        <v>21</v>
      </c>
      <c r="B23" s="306">
        <v>20</v>
      </c>
      <c r="C23" s="314"/>
      <c r="D23" s="314"/>
      <c r="E23" s="308" t="s">
        <v>2</v>
      </c>
      <c r="F23" s="309" t="s">
        <v>93</v>
      </c>
      <c r="G23" s="310"/>
      <c r="H23" s="311" t="s">
        <v>66</v>
      </c>
      <c r="I23" s="306" t="s">
        <v>3</v>
      </c>
      <c r="J23" s="312">
        <v>0.53620000000000001</v>
      </c>
      <c r="K23" s="312">
        <v>0.38979999999999998</v>
      </c>
      <c r="L23" s="312">
        <v>0.7</v>
      </c>
      <c r="M23" s="114">
        <v>0.76800000000000002</v>
      </c>
      <c r="N23" s="114">
        <v>0.52</v>
      </c>
      <c r="O23" s="312">
        <v>0.77359999999999995</v>
      </c>
      <c r="P23" s="312">
        <v>0.4778</v>
      </c>
      <c r="Q23" s="312">
        <v>0.66669999999999996</v>
      </c>
      <c r="R23" s="312">
        <v>0.56330000000000002</v>
      </c>
      <c r="S23" s="312">
        <v>0.42780000000000001</v>
      </c>
      <c r="T23" s="312">
        <v>0.26669999999999999</v>
      </c>
      <c r="U23" s="285">
        <f t="shared" si="0"/>
        <v>6.0899000000000001</v>
      </c>
      <c r="V23" s="313">
        <v>46036</v>
      </c>
      <c r="W23" s="50">
        <v>46214</v>
      </c>
      <c r="X23" s="50">
        <v>46214</v>
      </c>
      <c r="Y23" s="150">
        <v>46164</v>
      </c>
      <c r="Z23" s="149">
        <v>46179</v>
      </c>
      <c r="AA23" s="149">
        <v>46181</v>
      </c>
      <c r="AB23" s="149">
        <v>46188</v>
      </c>
      <c r="AC23" s="261">
        <v>46230</v>
      </c>
    </row>
    <row r="24" spans="1:29" ht="30" customHeight="1" x14ac:dyDescent="0.45">
      <c r="A24">
        <v>8</v>
      </c>
      <c r="B24" s="279">
        <v>21</v>
      </c>
      <c r="C24" s="280"/>
      <c r="D24" s="296"/>
      <c r="E24" s="281" t="s">
        <v>40</v>
      </c>
      <c r="F24" s="282" t="s">
        <v>41</v>
      </c>
      <c r="G24" s="283" t="s">
        <v>42</v>
      </c>
      <c r="H24" s="284" t="s">
        <v>69</v>
      </c>
      <c r="I24" s="279" t="s">
        <v>3</v>
      </c>
      <c r="J24" s="285">
        <v>0.4022</v>
      </c>
      <c r="K24" s="285">
        <v>0.37380000000000002</v>
      </c>
      <c r="L24" s="285">
        <v>0.72</v>
      </c>
      <c r="M24" s="88">
        <v>0.72799999999999998</v>
      </c>
      <c r="N24" s="88">
        <v>0.40799999999999997</v>
      </c>
      <c r="O24" s="285">
        <v>0.56599999999999995</v>
      </c>
      <c r="P24" s="285">
        <v>0.46939999999999998</v>
      </c>
      <c r="Q24" s="285">
        <v>0.67</v>
      </c>
      <c r="R24" s="285">
        <v>0.56330000000000002</v>
      </c>
      <c r="S24" s="285">
        <v>0.67779999999999996</v>
      </c>
      <c r="T24" s="285">
        <v>0.42499999999999999</v>
      </c>
      <c r="U24" s="285">
        <f t="shared" si="0"/>
        <v>6.0034999999999998</v>
      </c>
      <c r="V24" s="286">
        <v>45905</v>
      </c>
      <c r="W24" s="47">
        <v>46218</v>
      </c>
      <c r="X24" s="47">
        <v>46218</v>
      </c>
      <c r="Y24" s="130">
        <v>46165</v>
      </c>
      <c r="Z24" s="129">
        <v>46180</v>
      </c>
      <c r="AA24" s="129">
        <v>46186</v>
      </c>
      <c r="AB24" s="129">
        <v>46193</v>
      </c>
      <c r="AC24" s="129">
        <v>46228</v>
      </c>
    </row>
    <row r="25" spans="1:29" ht="30" customHeight="1" x14ac:dyDescent="0.45">
      <c r="A25">
        <v>31</v>
      </c>
      <c r="B25" s="288">
        <v>22</v>
      </c>
      <c r="C25" s="289"/>
      <c r="D25" s="315"/>
      <c r="E25" s="290" t="s">
        <v>87</v>
      </c>
      <c r="F25" s="291" t="s">
        <v>88</v>
      </c>
      <c r="G25" s="292"/>
      <c r="H25" s="293" t="s">
        <v>74</v>
      </c>
      <c r="I25" s="288" t="s">
        <v>3</v>
      </c>
      <c r="J25" s="294">
        <v>0.47460000000000002</v>
      </c>
      <c r="K25" s="294">
        <v>0.4728</v>
      </c>
      <c r="L25" s="294">
        <v>0.56000000000000005</v>
      </c>
      <c r="M25" s="316">
        <v>0.752</v>
      </c>
      <c r="N25" s="316">
        <v>0.41599999999999998</v>
      </c>
      <c r="O25" s="294">
        <v>0.3962</v>
      </c>
      <c r="P25" s="294">
        <v>0.58330000000000004</v>
      </c>
      <c r="Q25" s="294">
        <v>0.69</v>
      </c>
      <c r="R25" s="294">
        <v>0.62</v>
      </c>
      <c r="S25" s="294">
        <v>0.69440000000000002</v>
      </c>
      <c r="T25" s="294">
        <v>0.31669999999999998</v>
      </c>
      <c r="U25" s="285">
        <f t="shared" si="0"/>
        <v>5.976</v>
      </c>
      <c r="V25" s="295">
        <v>46134</v>
      </c>
      <c r="W25" s="219">
        <v>46217</v>
      </c>
      <c r="X25" s="219">
        <v>46217</v>
      </c>
      <c r="Y25" s="137">
        <v>46164</v>
      </c>
      <c r="Z25" s="136">
        <v>46179</v>
      </c>
      <c r="AA25" s="136">
        <v>46185</v>
      </c>
      <c r="AB25" s="136">
        <v>46192</v>
      </c>
      <c r="AC25" s="136">
        <v>46230</v>
      </c>
    </row>
    <row r="26" spans="1:29" ht="30" customHeight="1" x14ac:dyDescent="0.45">
      <c r="A26">
        <v>32</v>
      </c>
      <c r="B26" s="288">
        <v>23</v>
      </c>
      <c r="C26" s="289"/>
      <c r="D26" s="289"/>
      <c r="E26" s="290" t="s">
        <v>39</v>
      </c>
      <c r="F26" s="291" t="s">
        <v>16</v>
      </c>
      <c r="G26" s="292" t="s">
        <v>17</v>
      </c>
      <c r="H26" s="293" t="s">
        <v>67</v>
      </c>
      <c r="I26" s="288" t="s">
        <v>3</v>
      </c>
      <c r="J26" s="294">
        <v>0.55889999999999995</v>
      </c>
      <c r="K26" s="294">
        <v>0.42809999999999998</v>
      </c>
      <c r="L26" s="294">
        <v>0.7</v>
      </c>
      <c r="M26" s="98">
        <v>0.624</v>
      </c>
      <c r="N26" s="98">
        <v>0.496</v>
      </c>
      <c r="O26" s="294">
        <v>0.58489999999999998</v>
      </c>
      <c r="P26" s="294">
        <v>0.46110000000000001</v>
      </c>
      <c r="Q26" s="294">
        <v>0.61670000000000003</v>
      </c>
      <c r="R26" s="294">
        <v>0.55000000000000004</v>
      </c>
      <c r="S26" s="294">
        <v>0.55559999999999998</v>
      </c>
      <c r="T26" s="294">
        <v>0.32500000000000001</v>
      </c>
      <c r="U26" s="285">
        <f t="shared" si="0"/>
        <v>5.9002999999999997</v>
      </c>
      <c r="V26" s="295">
        <v>45904</v>
      </c>
      <c r="W26" s="48">
        <v>46217</v>
      </c>
      <c r="X26" s="48">
        <v>46217</v>
      </c>
      <c r="Y26" s="137">
        <v>46159</v>
      </c>
      <c r="Z26" s="136">
        <v>46178</v>
      </c>
      <c r="AA26" s="136">
        <v>46185</v>
      </c>
      <c r="AB26" s="136">
        <v>46192</v>
      </c>
      <c r="AC26" s="136">
        <v>46229</v>
      </c>
    </row>
    <row r="27" spans="1:29" ht="30" customHeight="1" x14ac:dyDescent="0.45">
      <c r="A27">
        <v>27</v>
      </c>
      <c r="B27" s="288">
        <v>24</v>
      </c>
      <c r="C27" s="289"/>
      <c r="D27" s="289"/>
      <c r="E27" s="290" t="s">
        <v>31</v>
      </c>
      <c r="F27" s="291" t="s">
        <v>30</v>
      </c>
      <c r="G27" s="292" t="s">
        <v>32</v>
      </c>
      <c r="H27" s="293" t="s">
        <v>68</v>
      </c>
      <c r="I27" s="288" t="s">
        <v>3</v>
      </c>
      <c r="J27" s="294">
        <v>0.65300000000000002</v>
      </c>
      <c r="K27" s="294">
        <v>0.4728</v>
      </c>
      <c r="L27" s="294">
        <v>0.56000000000000005</v>
      </c>
      <c r="M27" s="98">
        <v>0.56799999999999995</v>
      </c>
      <c r="N27" s="98">
        <v>0.39200000000000002</v>
      </c>
      <c r="O27" s="294">
        <v>0.32079999999999997</v>
      </c>
      <c r="P27" s="294">
        <v>0.44169999999999998</v>
      </c>
      <c r="Q27" s="294">
        <v>0.62329999999999997</v>
      </c>
      <c r="R27" s="294">
        <v>0.55669999999999997</v>
      </c>
      <c r="S27" s="294">
        <v>0.67220000000000002</v>
      </c>
      <c r="T27" s="294">
        <v>0.45</v>
      </c>
      <c r="U27" s="285">
        <f t="shared" si="0"/>
        <v>5.7104999999999997</v>
      </c>
      <c r="V27" s="295">
        <v>45903</v>
      </c>
      <c r="W27" s="48">
        <v>46217</v>
      </c>
      <c r="X27" s="48">
        <v>46217</v>
      </c>
      <c r="Y27" s="137">
        <v>46160</v>
      </c>
      <c r="Z27" s="136">
        <v>46178</v>
      </c>
      <c r="AA27" s="136">
        <v>46185</v>
      </c>
      <c r="AB27" s="136">
        <v>46192</v>
      </c>
      <c r="AC27" s="136">
        <v>46229</v>
      </c>
    </row>
    <row r="28" spans="1:29" ht="30" customHeight="1" x14ac:dyDescent="0.45">
      <c r="A28">
        <v>14</v>
      </c>
      <c r="B28" s="288">
        <v>25</v>
      </c>
      <c r="C28" s="289"/>
      <c r="D28" s="289"/>
      <c r="E28" s="290" t="s">
        <v>44</v>
      </c>
      <c r="F28" s="291" t="s">
        <v>45</v>
      </c>
      <c r="G28" s="292" t="s">
        <v>46</v>
      </c>
      <c r="H28" s="293" t="s">
        <v>46</v>
      </c>
      <c r="I28" s="288" t="s">
        <v>3</v>
      </c>
      <c r="J28" s="294">
        <v>0.47889999999999999</v>
      </c>
      <c r="K28" s="294">
        <v>0.40260000000000001</v>
      </c>
      <c r="L28" s="294">
        <v>0.56000000000000005</v>
      </c>
      <c r="M28" s="98">
        <v>0.67200000000000004</v>
      </c>
      <c r="N28" s="98">
        <v>0.41599999999999998</v>
      </c>
      <c r="O28" s="294">
        <v>0.37740000000000001</v>
      </c>
      <c r="P28" s="294">
        <v>0.47220000000000001</v>
      </c>
      <c r="Q28" s="294">
        <v>0.61670000000000003</v>
      </c>
      <c r="R28" s="294">
        <v>0.52669999999999995</v>
      </c>
      <c r="S28" s="294">
        <v>0.60560000000000003</v>
      </c>
      <c r="T28" s="294">
        <v>0.44169999999999998</v>
      </c>
      <c r="U28" s="285">
        <f t="shared" si="0"/>
        <v>5.5697999999999999</v>
      </c>
      <c r="V28" s="295">
        <v>45912</v>
      </c>
      <c r="W28" s="48">
        <v>46217</v>
      </c>
      <c r="X28" s="48">
        <v>46217</v>
      </c>
      <c r="Y28" s="137">
        <v>46166</v>
      </c>
      <c r="Z28" s="136">
        <v>46178</v>
      </c>
      <c r="AA28" s="136">
        <v>46185</v>
      </c>
      <c r="AB28" s="136">
        <v>46192</v>
      </c>
      <c r="AC28" s="136">
        <v>46229</v>
      </c>
    </row>
    <row r="29" spans="1:29" ht="30" customHeight="1" x14ac:dyDescent="0.45">
      <c r="A29">
        <v>26</v>
      </c>
      <c r="B29" s="288">
        <v>26</v>
      </c>
      <c r="C29" s="289"/>
      <c r="D29" s="289"/>
      <c r="E29" s="290" t="s">
        <v>18</v>
      </c>
      <c r="F29" s="291" t="s">
        <v>47</v>
      </c>
      <c r="G29" s="292" t="s">
        <v>37</v>
      </c>
      <c r="H29" s="293" t="s">
        <v>37</v>
      </c>
      <c r="I29" s="288" t="s">
        <v>3</v>
      </c>
      <c r="J29" s="294">
        <v>6.59E-2</v>
      </c>
      <c r="K29" s="294">
        <v>0.08</v>
      </c>
      <c r="L29" s="294">
        <v>0.54</v>
      </c>
      <c r="M29" s="98">
        <v>0.78400000000000003</v>
      </c>
      <c r="N29" s="98">
        <v>0.58399999999999996</v>
      </c>
      <c r="O29" s="294">
        <v>0.54720000000000002</v>
      </c>
      <c r="P29" s="294">
        <v>0.54169999999999996</v>
      </c>
      <c r="Q29" s="294">
        <v>0.73</v>
      </c>
      <c r="R29" s="294">
        <v>0.50670000000000004</v>
      </c>
      <c r="S29" s="294">
        <v>0.75560000000000005</v>
      </c>
      <c r="T29" s="294">
        <v>0.43330000000000002</v>
      </c>
      <c r="U29" s="285">
        <f t="shared" si="0"/>
        <v>5.5684000000000005</v>
      </c>
      <c r="V29" s="295">
        <v>45926</v>
      </c>
      <c r="W29" s="48">
        <v>46216</v>
      </c>
      <c r="X29" s="48">
        <v>46216</v>
      </c>
      <c r="Y29" s="137">
        <v>46165</v>
      </c>
      <c r="Z29" s="136">
        <v>46179</v>
      </c>
      <c r="AA29" s="136">
        <v>46184</v>
      </c>
      <c r="AB29" s="136">
        <v>46191</v>
      </c>
      <c r="AC29" s="136">
        <v>46230</v>
      </c>
    </row>
    <row r="30" spans="1:29" ht="30" customHeight="1" x14ac:dyDescent="0.45">
      <c r="A30">
        <v>19</v>
      </c>
      <c r="B30" s="279">
        <v>27</v>
      </c>
      <c r="C30" s="280"/>
      <c r="D30" s="280"/>
      <c r="E30" s="281" t="s">
        <v>8</v>
      </c>
      <c r="F30" s="282" t="s">
        <v>9</v>
      </c>
      <c r="G30" s="283" t="s">
        <v>10</v>
      </c>
      <c r="H30" s="284" t="s">
        <v>61</v>
      </c>
      <c r="I30" s="279" t="s">
        <v>11</v>
      </c>
      <c r="J30" s="285">
        <v>0.4703</v>
      </c>
      <c r="K30" s="285">
        <v>0.40899999999999997</v>
      </c>
      <c r="L30" s="285">
        <v>0.84</v>
      </c>
      <c r="M30" s="88">
        <v>0.59199999999999997</v>
      </c>
      <c r="N30" s="88">
        <v>0.38400000000000001</v>
      </c>
      <c r="O30" s="285">
        <v>0.81130000000000002</v>
      </c>
      <c r="P30" s="285">
        <v>0.39169999999999999</v>
      </c>
      <c r="Q30" s="285">
        <v>0.63</v>
      </c>
      <c r="R30" s="285">
        <v>0.44669999999999999</v>
      </c>
      <c r="S30" s="285">
        <v>0.32779999999999998</v>
      </c>
      <c r="T30" s="285">
        <v>0.22500000000000001</v>
      </c>
      <c r="U30" s="285">
        <f t="shared" si="0"/>
        <v>5.5278</v>
      </c>
      <c r="V30" s="286">
        <v>45903</v>
      </c>
      <c r="W30" s="47">
        <v>46213</v>
      </c>
      <c r="X30" s="47">
        <v>46213</v>
      </c>
      <c r="Y30" s="130">
        <v>46159</v>
      </c>
      <c r="Z30" s="129">
        <v>46180</v>
      </c>
      <c r="AA30" s="129">
        <v>46186</v>
      </c>
      <c r="AB30" s="129">
        <v>46193</v>
      </c>
      <c r="AC30" s="129">
        <v>46228</v>
      </c>
    </row>
    <row r="31" spans="1:29" ht="30" customHeight="1" x14ac:dyDescent="0.45">
      <c r="A31">
        <v>29</v>
      </c>
      <c r="B31" s="279">
        <v>28</v>
      </c>
      <c r="C31" s="280"/>
      <c r="D31" s="296"/>
      <c r="E31" s="281" t="s">
        <v>26</v>
      </c>
      <c r="F31" s="282" t="s">
        <v>28</v>
      </c>
      <c r="G31" s="283" t="s">
        <v>27</v>
      </c>
      <c r="H31" s="284" t="s">
        <v>68</v>
      </c>
      <c r="I31" s="279" t="s">
        <v>3</v>
      </c>
      <c r="J31" s="285">
        <v>0.28970000000000001</v>
      </c>
      <c r="K31" s="285">
        <v>0.30990000000000001</v>
      </c>
      <c r="L31" s="285">
        <v>0.9</v>
      </c>
      <c r="M31" s="88">
        <v>0.52</v>
      </c>
      <c r="N31" s="88">
        <v>0.39200000000000002</v>
      </c>
      <c r="O31" s="285">
        <v>0.56599999999999995</v>
      </c>
      <c r="P31" s="285">
        <v>0.38890000000000002</v>
      </c>
      <c r="Q31" s="285">
        <v>0.53</v>
      </c>
      <c r="R31" s="285">
        <v>0.48330000000000001</v>
      </c>
      <c r="S31" s="285">
        <v>0.39439999999999997</v>
      </c>
      <c r="T31" s="285">
        <v>0.3</v>
      </c>
      <c r="U31" s="285">
        <f t="shared" si="0"/>
        <v>5.0741999999999994</v>
      </c>
      <c r="V31" s="286">
        <v>45903</v>
      </c>
      <c r="W31" s="47">
        <v>46213</v>
      </c>
      <c r="X31" s="47">
        <v>46213</v>
      </c>
      <c r="Y31" s="130">
        <v>46165</v>
      </c>
      <c r="Z31" s="129">
        <v>46180</v>
      </c>
      <c r="AA31" s="129">
        <v>46186</v>
      </c>
      <c r="AB31" s="129">
        <v>46193</v>
      </c>
      <c r="AC31" s="129">
        <v>46228</v>
      </c>
    </row>
    <row r="32" spans="1:29" ht="30" customHeight="1" x14ac:dyDescent="0.45">
      <c r="A32">
        <v>22</v>
      </c>
      <c r="B32" s="279">
        <v>29</v>
      </c>
      <c r="C32" s="280"/>
      <c r="D32" s="296"/>
      <c r="E32" s="281" t="s">
        <v>52</v>
      </c>
      <c r="F32" s="282" t="s">
        <v>54</v>
      </c>
      <c r="G32" s="283" t="s">
        <v>53</v>
      </c>
      <c r="H32" s="284" t="s">
        <v>64</v>
      </c>
      <c r="I32" s="279" t="s">
        <v>3</v>
      </c>
      <c r="J32" s="285">
        <v>0.38700000000000001</v>
      </c>
      <c r="K32" s="285">
        <v>0.34189999999999998</v>
      </c>
      <c r="L32" s="285">
        <v>0.82</v>
      </c>
      <c r="M32" s="88">
        <v>0.52</v>
      </c>
      <c r="N32" s="88">
        <v>0.34399999999999997</v>
      </c>
      <c r="O32" s="285">
        <v>0.50939999999999996</v>
      </c>
      <c r="P32" s="285">
        <v>0.35830000000000001</v>
      </c>
      <c r="Q32" s="285">
        <v>0.51</v>
      </c>
      <c r="R32" s="285">
        <v>0.41670000000000001</v>
      </c>
      <c r="S32" s="285">
        <v>0.35659999999999997</v>
      </c>
      <c r="T32" s="285">
        <v>0.2833</v>
      </c>
      <c r="U32" s="285">
        <f t="shared" si="0"/>
        <v>4.8471999999999991</v>
      </c>
      <c r="V32" s="286">
        <v>45974</v>
      </c>
      <c r="W32" s="47">
        <v>46218</v>
      </c>
      <c r="X32" s="47">
        <v>46218</v>
      </c>
      <c r="Y32" s="130">
        <v>46159</v>
      </c>
      <c r="Z32" s="129">
        <v>46180</v>
      </c>
      <c r="AA32" s="129">
        <v>46186</v>
      </c>
      <c r="AB32" s="129">
        <v>46193</v>
      </c>
      <c r="AC32" s="129">
        <v>46228</v>
      </c>
    </row>
    <row r="33" spans="1:29" ht="30" customHeight="1" x14ac:dyDescent="0.45">
      <c r="A33">
        <v>30</v>
      </c>
      <c r="B33" s="279">
        <v>30</v>
      </c>
      <c r="C33" s="280"/>
      <c r="D33" s="296"/>
      <c r="E33" s="281" t="s">
        <v>29</v>
      </c>
      <c r="F33" s="282" t="s">
        <v>34</v>
      </c>
      <c r="G33" s="283" t="s">
        <v>35</v>
      </c>
      <c r="H33" s="284" t="s">
        <v>70</v>
      </c>
      <c r="I33" s="279" t="s">
        <v>3</v>
      </c>
      <c r="J33" s="285">
        <v>0.34489999999999998</v>
      </c>
      <c r="K33" s="285">
        <v>0.29709999999999998</v>
      </c>
      <c r="L33" s="285">
        <v>0.82</v>
      </c>
      <c r="M33" s="88">
        <v>0.496</v>
      </c>
      <c r="N33" s="88">
        <v>0.34399999999999997</v>
      </c>
      <c r="O33" s="285">
        <v>0.77359999999999995</v>
      </c>
      <c r="P33" s="285">
        <v>0.19719999999999999</v>
      </c>
      <c r="Q33" s="285">
        <v>0.50329999999999997</v>
      </c>
      <c r="R33" s="285">
        <v>0.39329999999999998</v>
      </c>
      <c r="S33" s="285">
        <v>0.2611</v>
      </c>
      <c r="T33" s="285">
        <v>0.18329999999999999</v>
      </c>
      <c r="U33" s="285">
        <f t="shared" si="0"/>
        <v>4.6137999999999995</v>
      </c>
      <c r="V33" s="286">
        <v>45902</v>
      </c>
      <c r="W33" s="47">
        <v>46218</v>
      </c>
      <c r="X33" s="47">
        <v>46218</v>
      </c>
      <c r="Y33" s="130">
        <v>46165</v>
      </c>
      <c r="Z33" s="129">
        <v>46180</v>
      </c>
      <c r="AA33" s="129">
        <v>46187</v>
      </c>
      <c r="AB33" s="260">
        <v>46194</v>
      </c>
      <c r="AC33" s="129">
        <v>46228</v>
      </c>
    </row>
    <row r="34" spans="1:29" ht="30" customHeight="1" x14ac:dyDescent="0.45">
      <c r="A34">
        <v>28</v>
      </c>
      <c r="B34" s="297">
        <v>31</v>
      </c>
      <c r="C34" s="298"/>
      <c r="D34" s="317"/>
      <c r="E34" s="299" t="s">
        <v>20</v>
      </c>
      <c r="F34" s="300" t="s">
        <v>22</v>
      </c>
      <c r="G34" s="301" t="s">
        <v>21</v>
      </c>
      <c r="H34" s="302" t="s">
        <v>71</v>
      </c>
      <c r="I34" s="297" t="s">
        <v>4</v>
      </c>
      <c r="J34" s="303">
        <v>0.33950000000000002</v>
      </c>
      <c r="K34" s="303">
        <v>0.34820000000000001</v>
      </c>
      <c r="L34" s="303">
        <v>0.72</v>
      </c>
      <c r="M34" s="105">
        <v>0.35199999999999998</v>
      </c>
      <c r="N34" s="105">
        <v>0.32800000000000001</v>
      </c>
      <c r="O34" s="303">
        <v>0.8679</v>
      </c>
      <c r="P34" s="303">
        <v>0.28060000000000002</v>
      </c>
      <c r="Q34" s="303">
        <v>0.39</v>
      </c>
      <c r="R34" s="303">
        <v>0.29670000000000002</v>
      </c>
      <c r="S34" s="303">
        <v>0.31109999999999999</v>
      </c>
      <c r="T34" s="303">
        <v>0.2167</v>
      </c>
      <c r="U34" s="285">
        <f t="shared" si="0"/>
        <v>4.4507000000000003</v>
      </c>
      <c r="V34" s="304">
        <v>45902</v>
      </c>
      <c r="W34" s="49">
        <v>46211</v>
      </c>
      <c r="X34" s="49">
        <v>46211</v>
      </c>
      <c r="Y34" s="143">
        <v>46164</v>
      </c>
      <c r="Z34" s="144">
        <v>46178</v>
      </c>
      <c r="AA34" s="144">
        <v>46187</v>
      </c>
      <c r="AB34" s="144">
        <v>46194</v>
      </c>
      <c r="AC34" s="51" t="s">
        <v>140</v>
      </c>
    </row>
    <row r="35" spans="1:29" ht="30" customHeight="1" x14ac:dyDescent="0.45">
      <c r="A35">
        <v>17</v>
      </c>
      <c r="B35" s="288">
        <v>32</v>
      </c>
      <c r="C35" s="289"/>
      <c r="D35" s="315"/>
      <c r="E35" s="290" t="s">
        <v>79</v>
      </c>
      <c r="F35" s="291" t="s">
        <v>80</v>
      </c>
      <c r="G35" s="292"/>
      <c r="H35" s="293" t="s">
        <v>64</v>
      </c>
      <c r="I35" s="288" t="s">
        <v>3</v>
      </c>
      <c r="J35" s="294">
        <v>0.34699999999999998</v>
      </c>
      <c r="K35" s="294">
        <v>0.33860000000000001</v>
      </c>
      <c r="L35" s="294">
        <v>0.34</v>
      </c>
      <c r="M35" s="98">
        <v>0.56000000000000005</v>
      </c>
      <c r="N35" s="98">
        <v>0.32</v>
      </c>
      <c r="O35" s="294">
        <v>0.32079999999999997</v>
      </c>
      <c r="P35" s="294">
        <v>0.30830000000000002</v>
      </c>
      <c r="Q35" s="294">
        <v>0.47</v>
      </c>
      <c r="R35" s="294">
        <v>0.4133</v>
      </c>
      <c r="S35" s="294">
        <v>0.5</v>
      </c>
      <c r="T35" s="294">
        <v>0.22500000000000001</v>
      </c>
      <c r="U35" s="285">
        <f t="shared" si="0"/>
        <v>4.1429999999999998</v>
      </c>
      <c r="V35" s="295">
        <v>46119</v>
      </c>
      <c r="W35" s="48">
        <v>46217</v>
      </c>
      <c r="X35" s="48">
        <v>46217</v>
      </c>
      <c r="Y35" s="137">
        <v>46165</v>
      </c>
      <c r="Z35" s="136">
        <v>46178</v>
      </c>
      <c r="AA35" s="136">
        <v>46185</v>
      </c>
      <c r="AB35" s="136">
        <v>46192</v>
      </c>
      <c r="AC35" s="48">
        <v>46229</v>
      </c>
    </row>
  </sheetData>
  <mergeCells count="3">
    <mergeCell ref="A1:AB1"/>
    <mergeCell ref="C3:E3"/>
    <mergeCell ref="B2:V2"/>
  </mergeCells>
  <phoneticPr fontId="1" type="noConversion"/>
  <conditionalFormatting sqref="B6">
    <cfRule type="duplicateValues" priority="18"/>
  </conditionalFormatting>
  <conditionalFormatting sqref="B18">
    <cfRule type="duplicateValues" priority="24"/>
  </conditionalFormatting>
  <conditionalFormatting sqref="B19">
    <cfRule type="duplicateValues" priority="23"/>
  </conditionalFormatting>
  <conditionalFormatting sqref="B20">
    <cfRule type="duplicateValues" priority="22"/>
  </conditionalFormatting>
  <conditionalFormatting sqref="B21:B22">
    <cfRule type="duplicateValues" priority="26"/>
  </conditionalFormatting>
  <conditionalFormatting sqref="B23">
    <cfRule type="duplicateValues" priority="21"/>
  </conditionalFormatting>
  <conditionalFormatting sqref="B24">
    <cfRule type="duplicateValues" priority="62"/>
  </conditionalFormatting>
  <conditionalFormatting sqref="B25">
    <cfRule type="duplicateValues" priority="20"/>
  </conditionalFormatting>
  <conditionalFormatting sqref="B26">
    <cfRule type="duplicateValues" priority="27"/>
  </conditionalFormatting>
  <conditionalFormatting sqref="B27">
    <cfRule type="duplicateValues" priority="28"/>
  </conditionalFormatting>
  <conditionalFormatting sqref="B28">
    <cfRule type="duplicateValues" priority="29"/>
  </conditionalFormatting>
  <conditionalFormatting sqref="B29">
    <cfRule type="duplicateValues" priority="19"/>
  </conditionalFormatting>
  <conditionalFormatting sqref="B30 B4:B5 B7:B17">
    <cfRule type="duplicateValues" priority="25"/>
  </conditionalFormatting>
  <conditionalFormatting sqref="B31">
    <cfRule type="duplicateValues" priority="17"/>
  </conditionalFormatting>
  <conditionalFormatting sqref="B32">
    <cfRule type="duplicateValues" priority="16"/>
  </conditionalFormatting>
  <conditionalFormatting sqref="B33">
    <cfRule type="duplicateValues" priority="15"/>
  </conditionalFormatting>
  <conditionalFormatting sqref="B34">
    <cfRule type="duplicateValues" priority="12"/>
  </conditionalFormatting>
  <conditionalFormatting sqref="B35">
    <cfRule type="duplicateValues" priority="11"/>
  </conditionalFormatting>
  <conditionalFormatting sqref="F6">
    <cfRule type="duplicateValues" priority="38"/>
  </conditionalFormatting>
  <conditionalFormatting sqref="F18">
    <cfRule type="duplicateValues" priority="52"/>
  </conditionalFormatting>
  <conditionalFormatting sqref="F19">
    <cfRule type="duplicateValues" priority="51"/>
  </conditionalFormatting>
  <conditionalFormatting sqref="F20">
    <cfRule type="duplicateValues" priority="50"/>
  </conditionalFormatting>
  <conditionalFormatting sqref="F21:F22">
    <cfRule type="duplicateValues" priority="54"/>
  </conditionalFormatting>
  <conditionalFormatting sqref="F23">
    <cfRule type="duplicateValues" priority="46"/>
  </conditionalFormatting>
  <conditionalFormatting sqref="F24">
    <cfRule type="duplicateValues" priority="63"/>
  </conditionalFormatting>
  <conditionalFormatting sqref="F25">
    <cfRule type="duplicateValues" priority="43"/>
  </conditionalFormatting>
  <conditionalFormatting sqref="F26">
    <cfRule type="duplicateValues" priority="56"/>
  </conditionalFormatting>
  <conditionalFormatting sqref="F27">
    <cfRule type="duplicateValues" priority="58"/>
  </conditionalFormatting>
  <conditionalFormatting sqref="F28">
    <cfRule type="duplicateValues" priority="59"/>
  </conditionalFormatting>
  <conditionalFormatting sqref="F29">
    <cfRule type="duplicateValues" priority="41"/>
  </conditionalFormatting>
  <conditionalFormatting sqref="F30 F3:F5 F7:F17">
    <cfRule type="duplicateValues" priority="53"/>
  </conditionalFormatting>
  <conditionalFormatting sqref="F31">
    <cfRule type="duplicateValues" priority="35"/>
  </conditionalFormatting>
  <conditionalFormatting sqref="F32">
    <cfRule type="duplicateValues" priority="33"/>
  </conditionalFormatting>
  <conditionalFormatting sqref="F33">
    <cfRule type="duplicateValues" priority="31"/>
  </conditionalFormatting>
  <conditionalFormatting sqref="F34">
    <cfRule type="duplicateValues" priority="9"/>
  </conditionalFormatting>
  <conditionalFormatting sqref="F35">
    <cfRule type="duplicateValues" priority="7"/>
  </conditionalFormatting>
  <conditionalFormatting sqref="H6">
    <cfRule type="duplicateValues" priority="39"/>
  </conditionalFormatting>
  <conditionalFormatting sqref="H18">
    <cfRule type="duplicateValues" priority="49"/>
  </conditionalFormatting>
  <conditionalFormatting sqref="H19">
    <cfRule type="duplicateValues" priority="48"/>
  </conditionalFormatting>
  <conditionalFormatting sqref="H20">
    <cfRule type="duplicateValues" priority="47"/>
  </conditionalFormatting>
  <conditionalFormatting sqref="H21:H22">
    <cfRule type="duplicateValues" priority="55"/>
  </conditionalFormatting>
  <conditionalFormatting sqref="H23">
    <cfRule type="duplicateValues" priority="45"/>
  </conditionalFormatting>
  <conditionalFormatting sqref="H24">
    <cfRule type="duplicateValues" priority="64"/>
  </conditionalFormatting>
  <conditionalFormatting sqref="H25">
    <cfRule type="duplicateValues" priority="44"/>
  </conditionalFormatting>
  <conditionalFormatting sqref="H26">
    <cfRule type="duplicateValues" priority="57"/>
  </conditionalFormatting>
  <conditionalFormatting sqref="H27">
    <cfRule type="duplicateValues" priority="42"/>
  </conditionalFormatting>
  <conditionalFormatting sqref="H28">
    <cfRule type="duplicateValues" priority="60"/>
  </conditionalFormatting>
  <conditionalFormatting sqref="H29">
    <cfRule type="duplicateValues" priority="40"/>
  </conditionalFormatting>
  <conditionalFormatting sqref="H30 H4:H5 H7:H17">
    <cfRule type="duplicateValues" priority="61"/>
  </conditionalFormatting>
  <conditionalFormatting sqref="H31">
    <cfRule type="duplicateValues" priority="36"/>
  </conditionalFormatting>
  <conditionalFormatting sqref="H32">
    <cfRule type="duplicateValues" priority="34"/>
  </conditionalFormatting>
  <conditionalFormatting sqref="H33">
    <cfRule type="duplicateValues" priority="32"/>
  </conditionalFormatting>
  <conditionalFormatting sqref="H34">
    <cfRule type="duplicateValues" priority="10"/>
  </conditionalFormatting>
  <conditionalFormatting sqref="H35">
    <cfRule type="duplicateValues" priority="8"/>
  </conditionalFormatting>
  <conditionalFormatting sqref="J4:X35">
    <cfRule type="cellIs" dxfId="30" priority="3" operator="lessThan">
      <formula>0.6</formula>
    </cfRule>
  </conditionalFormatting>
  <conditionalFormatting sqref="M4:N4">
    <cfRule type="cellIs" dxfId="29" priority="14" operator="lessThan">
      <formula>0.6</formula>
    </cfRule>
  </conditionalFormatting>
  <conditionalFormatting sqref="M30:N35">
    <cfRule type="cellIs" dxfId="28" priority="4" operator="lessThan">
      <formula>0.6</formula>
    </cfRule>
  </conditionalFormatting>
  <conditionalFormatting sqref="W4:X4">
    <cfRule type="cellIs" dxfId="27" priority="13" operator="lessThan">
      <formula>0.6</formula>
    </cfRule>
  </conditionalFormatting>
  <conditionalFormatting sqref="W30:X35">
    <cfRule type="cellIs" dxfId="26" priority="5" operator="lessThan">
      <formula>0.6</formula>
    </cfRule>
  </conditionalFormatting>
  <conditionalFormatting sqref="X5">
    <cfRule type="cellIs" dxfId="25" priority="37" operator="lessThan">
      <formula>0.6</formula>
    </cfRule>
  </conditionalFormatting>
  <conditionalFormatting sqref="Z4:AB30">
    <cfRule type="cellIs" dxfId="24" priority="30" operator="lessThan">
      <formula>0.6</formula>
    </cfRule>
  </conditionalFormatting>
  <conditionalFormatting sqref="Z34:AB35">
    <cfRule type="cellIs" dxfId="23" priority="6" operator="lessThan">
      <formula>0.6</formula>
    </cfRule>
  </conditionalFormatting>
  <conditionalFormatting sqref="AC4:AC14 AC16:AC22 AC26:AC30">
    <cfRule type="cellIs" dxfId="22" priority="2" operator="lessThan">
      <formula>0.6</formula>
    </cfRule>
  </conditionalFormatting>
  <conditionalFormatting sqref="AC32:AC33">
    <cfRule type="cellIs" dxfId="21" priority="1" operator="lessThan">
      <formula>0.6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6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0D56-C2E6-49DA-B672-9B00CA902D8B}">
  <sheetPr>
    <pageSetUpPr fitToPage="1"/>
  </sheetPr>
  <dimension ref="A1:Z35"/>
  <sheetViews>
    <sheetView zoomScale="55" zoomScaleNormal="55" zoomScaleSheetLayoutView="55" zoomScalePageLayoutView="55" workbookViewId="0">
      <pane xSplit="6" ySplit="3" topLeftCell="G15" activePane="bottomRight" state="frozen"/>
      <selection pane="topRight" activeCell="G1" sqref="G1"/>
      <selection pane="bottomLeft" activeCell="A3" sqref="A3"/>
      <selection pane="bottomRight" activeCell="A23" sqref="A23:XFD23"/>
    </sheetView>
  </sheetViews>
  <sheetFormatPr defaultRowHeight="16.149999999999999" x14ac:dyDescent="0.45"/>
  <cols>
    <col min="1" max="1" width="5" style="1" customWidth="1"/>
    <col min="2" max="2" width="2.73046875" hidden="1" customWidth="1"/>
    <col min="3" max="3" width="3.46484375" style="171" customWidth="1"/>
    <col min="4" max="4" width="16.73046875" customWidth="1"/>
    <col min="5" max="5" width="31.73046875" customWidth="1"/>
    <col min="6" max="6" width="24.46484375" hidden="1" customWidth="1"/>
    <col min="7" max="7" width="11.33203125" customWidth="1"/>
    <col min="8" max="8" width="13.73046875" customWidth="1"/>
    <col min="9" max="9" width="24" customWidth="1"/>
    <col min="10" max="10" width="22.33203125" customWidth="1"/>
    <col min="11" max="11" width="17.73046875" customWidth="1"/>
    <col min="12" max="12" width="22.46484375" customWidth="1"/>
    <col min="13" max="13" width="22.73046875" customWidth="1"/>
    <col min="14" max="14" width="25.9296875" customWidth="1"/>
    <col min="15" max="15" width="19.265625" customWidth="1"/>
    <col min="16" max="16" width="18.46484375" customWidth="1"/>
    <col min="17" max="17" width="19.265625" customWidth="1"/>
    <col min="18" max="18" width="8.9296875" hidden="1" customWidth="1"/>
    <col min="19" max="19" width="16.265625" customWidth="1"/>
    <col min="20" max="20" width="16.9296875" hidden="1" customWidth="1"/>
    <col min="21" max="21" width="19.46484375" hidden="1" customWidth="1"/>
    <col min="22" max="22" width="14.46484375" hidden="1" customWidth="1"/>
    <col min="23" max="23" width="14.06640625" hidden="1" customWidth="1"/>
    <col min="24" max="24" width="14.33203125" hidden="1" customWidth="1"/>
    <col min="25" max="25" width="15.265625" hidden="1" customWidth="1"/>
    <col min="26" max="26" width="12.265625" hidden="1" customWidth="1"/>
  </cols>
  <sheetData>
    <row r="1" spans="1:26" ht="91.5" customHeight="1" x14ac:dyDescent="0.45">
      <c r="A1" s="385" t="s">
        <v>116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</row>
    <row r="2" spans="1:26" ht="27.75" customHeight="1" x14ac:dyDescent="0.45">
      <c r="A2" s="384" t="s">
        <v>128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</row>
    <row r="3" spans="1:26" ht="89.25" customHeight="1" x14ac:dyDescent="0.45">
      <c r="A3" s="233"/>
      <c r="B3" s="382" t="s">
        <v>0</v>
      </c>
      <c r="C3" s="382"/>
      <c r="D3" s="383"/>
      <c r="E3" s="234" t="s">
        <v>89</v>
      </c>
      <c r="F3" s="234" t="s">
        <v>56</v>
      </c>
      <c r="G3" s="235" t="s">
        <v>56</v>
      </c>
      <c r="H3" s="234" t="s">
        <v>1</v>
      </c>
      <c r="I3" s="234" t="s">
        <v>109</v>
      </c>
      <c r="J3" s="234" t="s">
        <v>110</v>
      </c>
      <c r="K3" s="234" t="s">
        <v>95</v>
      </c>
      <c r="L3" s="236" t="s">
        <v>132</v>
      </c>
      <c r="M3" s="236" t="s">
        <v>133</v>
      </c>
      <c r="N3" s="234" t="s">
        <v>99</v>
      </c>
      <c r="O3" s="234" t="s">
        <v>100</v>
      </c>
      <c r="P3" s="234" t="s">
        <v>101</v>
      </c>
      <c r="Q3" s="234" t="s">
        <v>108</v>
      </c>
      <c r="R3" s="234" t="s">
        <v>55</v>
      </c>
      <c r="S3" s="237" t="s">
        <v>90</v>
      </c>
      <c r="T3" s="164" t="s">
        <v>129</v>
      </c>
      <c r="U3" s="164" t="s">
        <v>130</v>
      </c>
      <c r="V3" s="163" t="s">
        <v>118</v>
      </c>
      <c r="W3" s="163" t="s">
        <v>119</v>
      </c>
      <c r="X3" s="163" t="s">
        <v>120</v>
      </c>
      <c r="Y3" s="163" t="s">
        <v>121</v>
      </c>
    </row>
    <row r="4" spans="1:26" s="181" customFormat="1" ht="35.25" customHeight="1" x14ac:dyDescent="0.45">
      <c r="A4" s="238">
        <v>1</v>
      </c>
      <c r="B4" s="66"/>
      <c r="C4" s="220"/>
      <c r="D4" s="213" t="s">
        <v>7</v>
      </c>
      <c r="E4" s="173" t="s">
        <v>38</v>
      </c>
      <c r="F4" s="174" t="s">
        <v>134</v>
      </c>
      <c r="G4" s="175" t="s">
        <v>135</v>
      </c>
      <c r="H4" s="172" t="s">
        <v>19</v>
      </c>
      <c r="I4" s="176">
        <v>0.92</v>
      </c>
      <c r="J4" s="176">
        <v>0.86580000000000001</v>
      </c>
      <c r="K4" s="176">
        <v>0.88</v>
      </c>
      <c r="L4" s="177">
        <v>0.93600000000000005</v>
      </c>
      <c r="M4" s="177">
        <v>0.78400000000000003</v>
      </c>
      <c r="N4" s="176">
        <v>0.92449999999999999</v>
      </c>
      <c r="O4" s="176">
        <v>0.8306</v>
      </c>
      <c r="P4" s="176">
        <v>0.92669999999999997</v>
      </c>
      <c r="Q4" s="176">
        <v>0.82330000000000003</v>
      </c>
      <c r="R4" s="176">
        <f t="shared" ref="R4:R35" si="0">I4+J4+K4</f>
        <v>2.6657999999999999</v>
      </c>
      <c r="S4" s="239">
        <v>45904</v>
      </c>
      <c r="T4" s="227">
        <v>46211</v>
      </c>
      <c r="U4" s="179">
        <v>46211</v>
      </c>
      <c r="V4" s="180">
        <v>46156</v>
      </c>
      <c r="W4" s="178">
        <v>46175</v>
      </c>
      <c r="X4" s="178">
        <v>46181</v>
      </c>
      <c r="Y4" s="178">
        <v>46188</v>
      </c>
    </row>
    <row r="5" spans="1:26" s="181" customFormat="1" ht="35.25" customHeight="1" x14ac:dyDescent="0.45">
      <c r="A5" s="238">
        <v>2</v>
      </c>
      <c r="B5" s="66"/>
      <c r="C5" s="221"/>
      <c r="D5" s="213" t="s">
        <v>102</v>
      </c>
      <c r="E5" s="173" t="s">
        <v>103</v>
      </c>
      <c r="F5" s="182"/>
      <c r="G5" s="175" t="s">
        <v>131</v>
      </c>
      <c r="H5" s="172" t="s">
        <v>19</v>
      </c>
      <c r="I5" s="176">
        <v>0.90490000000000004</v>
      </c>
      <c r="J5" s="176">
        <v>0.85940000000000005</v>
      </c>
      <c r="K5" s="176">
        <v>0.8</v>
      </c>
      <c r="L5" s="176">
        <v>0.96799999999999997</v>
      </c>
      <c r="M5" s="176">
        <v>0.84799999999999998</v>
      </c>
      <c r="N5" s="176">
        <v>1</v>
      </c>
      <c r="O5" s="176">
        <v>0.88060000000000005</v>
      </c>
      <c r="P5" s="176">
        <v>0.91</v>
      </c>
      <c r="Q5" s="176">
        <v>0.79669999999999996</v>
      </c>
      <c r="R5" s="176">
        <f t="shared" si="0"/>
        <v>2.5643000000000002</v>
      </c>
      <c r="S5" s="239">
        <v>46170</v>
      </c>
      <c r="T5" s="228">
        <v>46223</v>
      </c>
      <c r="U5" s="180">
        <v>46223</v>
      </c>
      <c r="V5" s="180">
        <v>46195</v>
      </c>
      <c r="W5" s="180">
        <v>46195</v>
      </c>
      <c r="X5" s="180">
        <v>46195</v>
      </c>
      <c r="Y5" s="180">
        <v>46195</v>
      </c>
    </row>
    <row r="6" spans="1:26" s="181" customFormat="1" ht="35.25" customHeight="1" x14ac:dyDescent="0.45">
      <c r="A6" s="240">
        <v>3</v>
      </c>
      <c r="B6" s="66"/>
      <c r="C6" s="221"/>
      <c r="D6" s="214" t="s">
        <v>96</v>
      </c>
      <c r="E6" s="184" t="s">
        <v>85</v>
      </c>
      <c r="F6" s="185"/>
      <c r="G6" s="186" t="s">
        <v>84</v>
      </c>
      <c r="H6" s="183" t="s">
        <v>107</v>
      </c>
      <c r="I6" s="187">
        <v>0.83779999999999999</v>
      </c>
      <c r="J6" s="187">
        <v>0.7157</v>
      </c>
      <c r="K6" s="187">
        <v>1</v>
      </c>
      <c r="L6" s="188">
        <v>0.63200000000000001</v>
      </c>
      <c r="M6" s="188">
        <v>0.376</v>
      </c>
      <c r="N6" s="187">
        <v>0.66039999999999999</v>
      </c>
      <c r="O6" s="187">
        <v>0.45279999999999998</v>
      </c>
      <c r="P6" s="187">
        <v>0.57999999999999996</v>
      </c>
      <c r="Q6" s="187">
        <v>0.44669999999999999</v>
      </c>
      <c r="R6" s="176">
        <f t="shared" si="0"/>
        <v>2.5535000000000001</v>
      </c>
      <c r="S6" s="241" t="s">
        <v>86</v>
      </c>
      <c r="T6" s="229">
        <v>46223</v>
      </c>
      <c r="U6" s="190">
        <v>46223</v>
      </c>
      <c r="V6" s="191">
        <v>46185</v>
      </c>
      <c r="W6" s="189" t="s">
        <v>105</v>
      </c>
      <c r="X6" s="189" t="s">
        <v>105</v>
      </c>
      <c r="Y6" s="189" t="s">
        <v>106</v>
      </c>
    </row>
    <row r="7" spans="1:26" s="181" customFormat="1" ht="35.25" customHeight="1" x14ac:dyDescent="0.45">
      <c r="A7" s="238">
        <v>4</v>
      </c>
      <c r="B7" s="66"/>
      <c r="C7" s="221"/>
      <c r="D7" s="213" t="s">
        <v>5</v>
      </c>
      <c r="E7" s="173" t="s">
        <v>33</v>
      </c>
      <c r="F7" s="174" t="s">
        <v>136</v>
      </c>
      <c r="G7" s="175" t="s">
        <v>137</v>
      </c>
      <c r="H7" s="172" t="s">
        <v>19</v>
      </c>
      <c r="I7" s="176">
        <v>0.80320000000000003</v>
      </c>
      <c r="J7" s="176">
        <v>0.8115</v>
      </c>
      <c r="K7" s="176">
        <v>0.92</v>
      </c>
      <c r="L7" s="177">
        <v>0.94399999999999995</v>
      </c>
      <c r="M7" s="177">
        <v>0.76800000000000002</v>
      </c>
      <c r="N7" s="176">
        <v>0.77359999999999995</v>
      </c>
      <c r="O7" s="176">
        <v>0.79720000000000002</v>
      </c>
      <c r="P7" s="176">
        <v>0.9133</v>
      </c>
      <c r="Q7" s="176">
        <v>0.78669999999999995</v>
      </c>
      <c r="R7" s="176">
        <f t="shared" si="0"/>
        <v>2.5347</v>
      </c>
      <c r="S7" s="239">
        <v>46132</v>
      </c>
      <c r="T7" s="227">
        <v>46210</v>
      </c>
      <c r="U7" s="179">
        <v>46210</v>
      </c>
      <c r="V7" s="180">
        <v>46156</v>
      </c>
      <c r="W7" s="178">
        <v>46175</v>
      </c>
      <c r="X7" s="178">
        <v>46182</v>
      </c>
      <c r="Y7" s="178">
        <v>46189</v>
      </c>
    </row>
    <row r="8" spans="1:26" s="181" customFormat="1" ht="35.25" customHeight="1" x14ac:dyDescent="0.45">
      <c r="A8" s="238">
        <v>5</v>
      </c>
      <c r="B8" s="66"/>
      <c r="C8" s="221"/>
      <c r="D8" s="213" t="s">
        <v>7</v>
      </c>
      <c r="E8" s="173" t="s">
        <v>75</v>
      </c>
      <c r="F8" s="182"/>
      <c r="G8" s="175" t="s">
        <v>135</v>
      </c>
      <c r="H8" s="172" t="s">
        <v>19</v>
      </c>
      <c r="I8" s="176">
        <v>0.88</v>
      </c>
      <c r="J8" s="176">
        <v>0.84030000000000005</v>
      </c>
      <c r="K8" s="176">
        <v>0.7</v>
      </c>
      <c r="L8" s="177">
        <v>0.95199999999999996</v>
      </c>
      <c r="M8" s="177">
        <v>0.81599999999999995</v>
      </c>
      <c r="N8" s="176">
        <v>0.8679</v>
      </c>
      <c r="O8" s="176">
        <v>0.83330000000000004</v>
      </c>
      <c r="P8" s="176">
        <v>0.93330000000000002</v>
      </c>
      <c r="Q8" s="176">
        <v>0.79669999999999996</v>
      </c>
      <c r="R8" s="176">
        <f t="shared" si="0"/>
        <v>2.4203000000000001</v>
      </c>
      <c r="S8" s="239">
        <v>46094</v>
      </c>
      <c r="T8" s="227">
        <v>46210</v>
      </c>
      <c r="U8" s="179">
        <v>46210</v>
      </c>
      <c r="V8" s="180">
        <v>46156</v>
      </c>
      <c r="W8" s="178">
        <v>46175</v>
      </c>
      <c r="X8" s="178">
        <v>46183</v>
      </c>
      <c r="Y8" s="178">
        <v>46190</v>
      </c>
    </row>
    <row r="9" spans="1:26" s="181" customFormat="1" ht="35.25" customHeight="1" x14ac:dyDescent="0.45">
      <c r="A9" s="242">
        <v>6</v>
      </c>
      <c r="B9" s="69"/>
      <c r="C9" s="80"/>
      <c r="D9" s="215" t="s">
        <v>76</v>
      </c>
      <c r="E9" s="193" t="s">
        <v>77</v>
      </c>
      <c r="F9" s="194"/>
      <c r="G9" s="195" t="s">
        <v>78</v>
      </c>
      <c r="H9" s="192" t="s">
        <v>3</v>
      </c>
      <c r="I9" s="196">
        <v>0.90380000000000005</v>
      </c>
      <c r="J9" s="196">
        <v>0.84340000000000004</v>
      </c>
      <c r="K9" s="196">
        <v>0.64</v>
      </c>
      <c r="L9" s="197">
        <v>0.872</v>
      </c>
      <c r="M9" s="197">
        <v>0.73599999999999999</v>
      </c>
      <c r="N9" s="196">
        <v>0.62260000000000004</v>
      </c>
      <c r="O9" s="196">
        <v>0.67500000000000004</v>
      </c>
      <c r="P9" s="196">
        <v>0.77</v>
      </c>
      <c r="Q9" s="196">
        <v>0.73329999999999995</v>
      </c>
      <c r="R9" s="176">
        <f t="shared" si="0"/>
        <v>2.3872</v>
      </c>
      <c r="S9" s="243">
        <v>46104</v>
      </c>
      <c r="T9" s="230">
        <v>46215</v>
      </c>
      <c r="U9" s="199">
        <v>46215</v>
      </c>
      <c r="V9" s="200">
        <v>46158</v>
      </c>
      <c r="W9" s="198">
        <v>46176</v>
      </c>
      <c r="X9" s="198">
        <v>46184</v>
      </c>
      <c r="Y9" s="198">
        <v>46191</v>
      </c>
    </row>
    <row r="10" spans="1:26" s="181" customFormat="1" ht="35.25" customHeight="1" x14ac:dyDescent="0.45">
      <c r="A10" s="242">
        <v>7</v>
      </c>
      <c r="B10" s="69"/>
      <c r="C10" s="80"/>
      <c r="D10" s="215" t="s">
        <v>73</v>
      </c>
      <c r="E10" s="193" t="s">
        <v>72</v>
      </c>
      <c r="F10" s="194"/>
      <c r="G10" s="195" t="s">
        <v>74</v>
      </c>
      <c r="H10" s="192" t="s">
        <v>3</v>
      </c>
      <c r="I10" s="196">
        <v>0.64219999999999999</v>
      </c>
      <c r="J10" s="196">
        <v>0.72840000000000005</v>
      </c>
      <c r="K10" s="196">
        <v>0.72</v>
      </c>
      <c r="L10" s="197">
        <v>0.84</v>
      </c>
      <c r="M10" s="197">
        <v>0.55200000000000005</v>
      </c>
      <c r="N10" s="196">
        <v>0.58489999999999998</v>
      </c>
      <c r="O10" s="196">
        <v>0.39439999999999997</v>
      </c>
      <c r="P10" s="196">
        <v>0.60329999999999995</v>
      </c>
      <c r="Q10" s="196">
        <v>0.55669999999999997</v>
      </c>
      <c r="R10" s="176">
        <f t="shared" si="0"/>
        <v>2.0906000000000002</v>
      </c>
      <c r="S10" s="243">
        <v>46031</v>
      </c>
      <c r="T10" s="230">
        <v>46216</v>
      </c>
      <c r="U10" s="199">
        <v>46216</v>
      </c>
      <c r="V10" s="200">
        <v>46158</v>
      </c>
      <c r="W10" s="198">
        <v>46178</v>
      </c>
      <c r="X10" s="198">
        <v>46185</v>
      </c>
      <c r="Y10" s="198">
        <v>46192</v>
      </c>
    </row>
    <row r="11" spans="1:26" s="181" customFormat="1" ht="35.25" customHeight="1" x14ac:dyDescent="0.45">
      <c r="A11" s="242">
        <v>8</v>
      </c>
      <c r="B11" s="69"/>
      <c r="C11" s="80"/>
      <c r="D11" s="215" t="s">
        <v>18</v>
      </c>
      <c r="E11" s="193" t="s">
        <v>91</v>
      </c>
      <c r="F11" s="194"/>
      <c r="G11" s="195" t="s">
        <v>74</v>
      </c>
      <c r="H11" s="192" t="s">
        <v>3</v>
      </c>
      <c r="I11" s="196">
        <v>0.76970000000000005</v>
      </c>
      <c r="J11" s="196">
        <v>0.78910000000000002</v>
      </c>
      <c r="K11" s="196">
        <v>0.48</v>
      </c>
      <c r="L11" s="197">
        <v>0.86399999999999999</v>
      </c>
      <c r="M11" s="197">
        <v>0.59199999999999997</v>
      </c>
      <c r="N11" s="196">
        <v>0.41510000000000002</v>
      </c>
      <c r="O11" s="196">
        <v>0.66669999999999996</v>
      </c>
      <c r="P11" s="196">
        <v>0.83</v>
      </c>
      <c r="Q11" s="196">
        <v>0.69330000000000003</v>
      </c>
      <c r="R11" s="176">
        <f t="shared" si="0"/>
        <v>2.0388000000000002</v>
      </c>
      <c r="S11" s="243">
        <v>46100</v>
      </c>
      <c r="T11" s="230">
        <v>46213</v>
      </c>
      <c r="U11" s="199">
        <v>46213</v>
      </c>
      <c r="V11" s="200">
        <v>46158</v>
      </c>
      <c r="W11" s="198">
        <v>46176</v>
      </c>
      <c r="X11" s="198">
        <v>46184</v>
      </c>
      <c r="Y11" s="198">
        <v>46191</v>
      </c>
    </row>
    <row r="12" spans="1:26" s="181" customFormat="1" ht="35.25" customHeight="1" x14ac:dyDescent="0.45">
      <c r="A12" s="240">
        <v>9</v>
      </c>
      <c r="B12" s="72"/>
      <c r="C12" s="81"/>
      <c r="D12" s="214" t="s">
        <v>14</v>
      </c>
      <c r="E12" s="184" t="s">
        <v>43</v>
      </c>
      <c r="F12" s="185" t="s">
        <v>6</v>
      </c>
      <c r="G12" s="186" t="s">
        <v>62</v>
      </c>
      <c r="H12" s="183" t="s">
        <v>3</v>
      </c>
      <c r="I12" s="187">
        <v>0.54490000000000005</v>
      </c>
      <c r="J12" s="187">
        <v>0.58779999999999999</v>
      </c>
      <c r="K12" s="187">
        <v>0.84</v>
      </c>
      <c r="L12" s="188">
        <v>0.69599999999999995</v>
      </c>
      <c r="M12" s="188">
        <v>0.57599999999999996</v>
      </c>
      <c r="N12" s="187">
        <v>0.75470000000000004</v>
      </c>
      <c r="O12" s="187">
        <v>0.52780000000000005</v>
      </c>
      <c r="P12" s="187">
        <v>0.74</v>
      </c>
      <c r="Q12" s="187">
        <v>0.62329999999999997</v>
      </c>
      <c r="R12" s="176">
        <f t="shared" si="0"/>
        <v>1.9727000000000001</v>
      </c>
      <c r="S12" s="244">
        <v>45897</v>
      </c>
      <c r="T12" s="229">
        <v>46211</v>
      </c>
      <c r="U12" s="190">
        <v>46211</v>
      </c>
      <c r="V12" s="191">
        <v>46160</v>
      </c>
      <c r="W12" s="201">
        <v>46178</v>
      </c>
      <c r="X12" s="201">
        <v>46187</v>
      </c>
      <c r="Y12" s="201">
        <v>46194</v>
      </c>
    </row>
    <row r="13" spans="1:26" s="181" customFormat="1" ht="35.25" customHeight="1" x14ac:dyDescent="0.45">
      <c r="A13" s="238">
        <v>10</v>
      </c>
      <c r="B13" s="66"/>
      <c r="C13" s="221"/>
      <c r="D13" s="213" t="s">
        <v>5</v>
      </c>
      <c r="E13" s="173" t="s">
        <v>82</v>
      </c>
      <c r="F13" s="182"/>
      <c r="G13" s="175" t="s">
        <v>61</v>
      </c>
      <c r="H13" s="172" t="s">
        <v>3</v>
      </c>
      <c r="I13" s="176">
        <v>0.56320000000000003</v>
      </c>
      <c r="J13" s="176">
        <v>0.64539999999999997</v>
      </c>
      <c r="K13" s="176">
        <v>0.76</v>
      </c>
      <c r="L13" s="177">
        <v>0.8</v>
      </c>
      <c r="M13" s="177">
        <v>0.52800000000000002</v>
      </c>
      <c r="N13" s="176">
        <v>0.75470000000000004</v>
      </c>
      <c r="O13" s="176">
        <v>0.63329999999999997</v>
      </c>
      <c r="P13" s="176">
        <v>0.74329999999999996</v>
      </c>
      <c r="Q13" s="176">
        <v>0.65</v>
      </c>
      <c r="R13" s="176">
        <f t="shared" si="0"/>
        <v>1.9686000000000001</v>
      </c>
      <c r="S13" s="239">
        <v>46121</v>
      </c>
      <c r="T13" s="227">
        <v>46219</v>
      </c>
      <c r="U13" s="179">
        <v>46219</v>
      </c>
      <c r="V13" s="180">
        <v>46160</v>
      </c>
      <c r="W13" s="178">
        <v>46180</v>
      </c>
      <c r="X13" s="178">
        <v>46186</v>
      </c>
      <c r="Y13" s="178">
        <v>46193</v>
      </c>
    </row>
    <row r="14" spans="1:26" s="181" customFormat="1" ht="35.25" customHeight="1" x14ac:dyDescent="0.45">
      <c r="A14" s="238">
        <v>11</v>
      </c>
      <c r="B14" s="66"/>
      <c r="C14" s="221"/>
      <c r="D14" s="213" t="s">
        <v>8</v>
      </c>
      <c r="E14" s="173" t="s">
        <v>12</v>
      </c>
      <c r="F14" s="182" t="s">
        <v>13</v>
      </c>
      <c r="G14" s="175" t="s">
        <v>63</v>
      </c>
      <c r="H14" s="172" t="s">
        <v>3</v>
      </c>
      <c r="I14" s="176">
        <v>0.5968</v>
      </c>
      <c r="J14" s="176">
        <v>0.46650000000000003</v>
      </c>
      <c r="K14" s="176">
        <v>0.86</v>
      </c>
      <c r="L14" s="177">
        <v>0.80800000000000005</v>
      </c>
      <c r="M14" s="177">
        <v>0.44</v>
      </c>
      <c r="N14" s="176">
        <v>0.66039999999999999</v>
      </c>
      <c r="O14" s="176">
        <v>0.50829999999999997</v>
      </c>
      <c r="P14" s="176">
        <v>0.6633</v>
      </c>
      <c r="Q14" s="176">
        <v>0.54330000000000001</v>
      </c>
      <c r="R14" s="176">
        <f t="shared" si="0"/>
        <v>1.9232999999999998</v>
      </c>
      <c r="S14" s="239">
        <v>45903</v>
      </c>
      <c r="T14" s="227">
        <v>46220</v>
      </c>
      <c r="U14" s="179">
        <v>46220</v>
      </c>
      <c r="V14" s="180">
        <v>46160</v>
      </c>
      <c r="W14" s="178">
        <v>46180</v>
      </c>
      <c r="X14" s="178">
        <v>46186</v>
      </c>
      <c r="Y14" s="178">
        <v>46193</v>
      </c>
    </row>
    <row r="15" spans="1:26" s="181" customFormat="1" ht="35.25" customHeight="1" x14ac:dyDescent="0.45">
      <c r="A15" s="242">
        <v>12</v>
      </c>
      <c r="B15" s="69"/>
      <c r="C15" s="80"/>
      <c r="D15" s="215" t="s">
        <v>18</v>
      </c>
      <c r="E15" s="193" t="s">
        <v>94</v>
      </c>
      <c r="F15" s="194"/>
      <c r="G15" s="195" t="s">
        <v>64</v>
      </c>
      <c r="H15" s="192" t="s">
        <v>3</v>
      </c>
      <c r="I15" s="196">
        <v>0.71460000000000001</v>
      </c>
      <c r="J15" s="196">
        <v>0.74439999999999995</v>
      </c>
      <c r="K15" s="196">
        <v>0.46</v>
      </c>
      <c r="L15" s="197">
        <v>0.77600000000000002</v>
      </c>
      <c r="M15" s="197">
        <v>0.504</v>
      </c>
      <c r="N15" s="196">
        <v>0.434</v>
      </c>
      <c r="O15" s="196">
        <v>0.65559999999999996</v>
      </c>
      <c r="P15" s="196">
        <v>0.80669999999999997</v>
      </c>
      <c r="Q15" s="196">
        <v>0.65329999999999999</v>
      </c>
      <c r="R15" s="176">
        <f t="shared" si="0"/>
        <v>1.919</v>
      </c>
      <c r="S15" s="243">
        <v>46099</v>
      </c>
      <c r="T15" s="230">
        <v>46212</v>
      </c>
      <c r="U15" s="199">
        <v>46212</v>
      </c>
      <c r="V15" s="200">
        <v>46157</v>
      </c>
      <c r="W15" s="198">
        <v>46176</v>
      </c>
      <c r="X15" s="198">
        <v>46184</v>
      </c>
      <c r="Y15" s="198">
        <v>46191</v>
      </c>
    </row>
    <row r="16" spans="1:26" s="181" customFormat="1" ht="35.25" customHeight="1" x14ac:dyDescent="0.45">
      <c r="A16" s="242">
        <v>13</v>
      </c>
      <c r="B16" s="69"/>
      <c r="C16" s="80"/>
      <c r="D16" s="215" t="s">
        <v>18</v>
      </c>
      <c r="E16" s="193" t="s">
        <v>36</v>
      </c>
      <c r="F16" s="194" t="s">
        <v>37</v>
      </c>
      <c r="G16" s="195" t="s">
        <v>37</v>
      </c>
      <c r="H16" s="192" t="s">
        <v>3</v>
      </c>
      <c r="I16" s="196">
        <v>0.7157</v>
      </c>
      <c r="J16" s="196">
        <v>0.53669999999999995</v>
      </c>
      <c r="K16" s="196">
        <v>0.66</v>
      </c>
      <c r="L16" s="197">
        <v>0.86399999999999999</v>
      </c>
      <c r="M16" s="197">
        <v>0.65600000000000003</v>
      </c>
      <c r="N16" s="196">
        <v>0.434</v>
      </c>
      <c r="O16" s="196">
        <v>0.67779999999999996</v>
      </c>
      <c r="P16" s="196">
        <v>0.8367</v>
      </c>
      <c r="Q16" s="196">
        <v>0.69330000000000003</v>
      </c>
      <c r="R16" s="176">
        <f t="shared" si="0"/>
        <v>1.9123999999999999</v>
      </c>
      <c r="S16" s="243">
        <v>45903</v>
      </c>
      <c r="T16" s="230">
        <v>46214</v>
      </c>
      <c r="U16" s="199">
        <v>46214</v>
      </c>
      <c r="V16" s="200">
        <v>46157</v>
      </c>
      <c r="W16" s="198">
        <v>46177</v>
      </c>
      <c r="X16" s="198">
        <v>46184</v>
      </c>
      <c r="Y16" s="198">
        <v>46191</v>
      </c>
    </row>
    <row r="17" spans="1:25" s="181" customFormat="1" ht="35.25" customHeight="1" x14ac:dyDescent="0.45">
      <c r="A17" s="242">
        <v>14</v>
      </c>
      <c r="B17" s="69"/>
      <c r="C17" s="80"/>
      <c r="D17" s="215" t="s">
        <v>51</v>
      </c>
      <c r="E17" s="193" t="s">
        <v>50</v>
      </c>
      <c r="F17" s="194" t="s">
        <v>15</v>
      </c>
      <c r="G17" s="195" t="s">
        <v>61</v>
      </c>
      <c r="H17" s="192" t="s">
        <v>3</v>
      </c>
      <c r="I17" s="196">
        <v>0.58919999999999995</v>
      </c>
      <c r="J17" s="196">
        <v>0.4728</v>
      </c>
      <c r="K17" s="196">
        <v>0.76</v>
      </c>
      <c r="L17" s="197">
        <v>0.8</v>
      </c>
      <c r="M17" s="197">
        <v>0.6</v>
      </c>
      <c r="N17" s="196">
        <v>0.58489999999999998</v>
      </c>
      <c r="O17" s="196">
        <v>0.6028</v>
      </c>
      <c r="P17" s="196">
        <v>0.79669999999999996</v>
      </c>
      <c r="Q17" s="196">
        <v>0.63670000000000004</v>
      </c>
      <c r="R17" s="176">
        <f t="shared" si="0"/>
        <v>1.8219999999999998</v>
      </c>
      <c r="S17" s="243">
        <v>45965</v>
      </c>
      <c r="T17" s="230">
        <v>46217</v>
      </c>
      <c r="U17" s="199">
        <v>46217</v>
      </c>
      <c r="V17" s="200">
        <v>46164</v>
      </c>
      <c r="W17" s="198">
        <v>46179</v>
      </c>
      <c r="X17" s="198">
        <v>46185</v>
      </c>
      <c r="Y17" s="198">
        <v>46192</v>
      </c>
    </row>
    <row r="18" spans="1:25" s="181" customFormat="1" ht="35.25" customHeight="1" x14ac:dyDescent="0.45">
      <c r="A18" s="242">
        <v>15</v>
      </c>
      <c r="B18" s="69"/>
      <c r="C18" s="80"/>
      <c r="D18" s="215" t="s">
        <v>18</v>
      </c>
      <c r="E18" s="193" t="s">
        <v>24</v>
      </c>
      <c r="F18" s="194" t="s">
        <v>25</v>
      </c>
      <c r="G18" s="195" t="s">
        <v>65</v>
      </c>
      <c r="H18" s="192" t="s">
        <v>3</v>
      </c>
      <c r="I18" s="196">
        <v>0.63570000000000004</v>
      </c>
      <c r="J18" s="196">
        <v>0.55589999999999995</v>
      </c>
      <c r="K18" s="196">
        <v>0.6</v>
      </c>
      <c r="L18" s="197">
        <v>0.85599999999999998</v>
      </c>
      <c r="M18" s="197">
        <v>0.56000000000000005</v>
      </c>
      <c r="N18" s="196">
        <v>0.50939999999999996</v>
      </c>
      <c r="O18" s="196">
        <v>0.66390000000000005</v>
      </c>
      <c r="P18" s="196">
        <v>0.84670000000000001</v>
      </c>
      <c r="Q18" s="196">
        <v>0.69330000000000003</v>
      </c>
      <c r="R18" s="176">
        <f t="shared" si="0"/>
        <v>1.7915999999999999</v>
      </c>
      <c r="S18" s="243">
        <v>45903</v>
      </c>
      <c r="T18" s="230">
        <v>46213</v>
      </c>
      <c r="U18" s="199">
        <v>46213</v>
      </c>
      <c r="V18" s="200">
        <v>46164</v>
      </c>
      <c r="W18" s="198">
        <v>46177</v>
      </c>
      <c r="X18" s="198">
        <v>46184</v>
      </c>
      <c r="Y18" s="198">
        <v>46191</v>
      </c>
    </row>
    <row r="19" spans="1:25" s="181" customFormat="1" ht="35.25" customHeight="1" x14ac:dyDescent="0.45">
      <c r="A19" s="242">
        <v>16</v>
      </c>
      <c r="B19" s="69"/>
      <c r="C19" s="80"/>
      <c r="D19" s="215" t="s">
        <v>18</v>
      </c>
      <c r="E19" s="193" t="s">
        <v>48</v>
      </c>
      <c r="F19" s="194" t="s">
        <v>49</v>
      </c>
      <c r="G19" s="195" t="s">
        <v>64</v>
      </c>
      <c r="H19" s="192" t="s">
        <v>3</v>
      </c>
      <c r="I19" s="196">
        <v>0.67349999999999999</v>
      </c>
      <c r="J19" s="196">
        <v>0.5655</v>
      </c>
      <c r="K19" s="196">
        <v>0.52</v>
      </c>
      <c r="L19" s="197">
        <v>0.78400000000000003</v>
      </c>
      <c r="M19" s="197">
        <v>0.55200000000000005</v>
      </c>
      <c r="N19" s="196">
        <v>0.3962</v>
      </c>
      <c r="O19" s="196">
        <v>0.60829999999999995</v>
      </c>
      <c r="P19" s="196">
        <v>0.81330000000000002</v>
      </c>
      <c r="Q19" s="196">
        <v>0.63329999999999997</v>
      </c>
      <c r="R19" s="176">
        <f t="shared" si="0"/>
        <v>1.7589999999999999</v>
      </c>
      <c r="S19" s="243">
        <v>45951</v>
      </c>
      <c r="T19" s="230">
        <v>46212</v>
      </c>
      <c r="U19" s="199">
        <v>46212</v>
      </c>
      <c r="V19" s="200">
        <v>46164</v>
      </c>
      <c r="W19" s="198">
        <v>46177</v>
      </c>
      <c r="X19" s="198">
        <v>46184</v>
      </c>
      <c r="Y19" s="198">
        <v>46191</v>
      </c>
    </row>
    <row r="20" spans="1:25" s="181" customFormat="1" ht="35.25" customHeight="1" x14ac:dyDescent="0.45">
      <c r="A20" s="238">
        <v>17</v>
      </c>
      <c r="B20" s="66"/>
      <c r="C20" s="221"/>
      <c r="D20" s="213" t="s">
        <v>5</v>
      </c>
      <c r="E20" s="173" t="s">
        <v>83</v>
      </c>
      <c r="F20" s="182"/>
      <c r="G20" s="175" t="s">
        <v>81</v>
      </c>
      <c r="H20" s="172" t="s">
        <v>3</v>
      </c>
      <c r="I20" s="176">
        <v>0.46489999999999998</v>
      </c>
      <c r="J20" s="176">
        <v>0.51759999999999995</v>
      </c>
      <c r="K20" s="176">
        <v>0.74</v>
      </c>
      <c r="L20" s="177">
        <v>0.72799999999999998</v>
      </c>
      <c r="M20" s="177">
        <v>0.496</v>
      </c>
      <c r="N20" s="176">
        <v>0.83020000000000005</v>
      </c>
      <c r="O20" s="176">
        <v>0.52780000000000005</v>
      </c>
      <c r="P20" s="176">
        <v>0.70669999999999999</v>
      </c>
      <c r="Q20" s="176">
        <v>0.62</v>
      </c>
      <c r="R20" s="176">
        <f t="shared" si="0"/>
        <v>1.7224999999999999</v>
      </c>
      <c r="S20" s="239">
        <v>46120</v>
      </c>
      <c r="T20" s="227">
        <v>46219</v>
      </c>
      <c r="U20" s="179">
        <v>46219</v>
      </c>
      <c r="V20" s="180">
        <v>46159</v>
      </c>
      <c r="W20" s="178">
        <v>46180</v>
      </c>
      <c r="X20" s="178">
        <v>46186</v>
      </c>
      <c r="Y20" s="178">
        <v>46193</v>
      </c>
    </row>
    <row r="21" spans="1:25" s="181" customFormat="1" ht="35.25" customHeight="1" x14ac:dyDescent="0.45">
      <c r="A21" s="238">
        <v>18</v>
      </c>
      <c r="B21" s="66"/>
      <c r="C21" s="221"/>
      <c r="D21" s="213" t="s">
        <v>8</v>
      </c>
      <c r="E21" s="173" t="s">
        <v>9</v>
      </c>
      <c r="F21" s="182" t="s">
        <v>10</v>
      </c>
      <c r="G21" s="175" t="s">
        <v>61</v>
      </c>
      <c r="H21" s="172" t="s">
        <v>11</v>
      </c>
      <c r="I21" s="176">
        <v>0.4703</v>
      </c>
      <c r="J21" s="176">
        <v>0.40899999999999997</v>
      </c>
      <c r="K21" s="176">
        <v>0.84</v>
      </c>
      <c r="L21" s="177">
        <v>0.59199999999999997</v>
      </c>
      <c r="M21" s="177">
        <v>0.38400000000000001</v>
      </c>
      <c r="N21" s="176">
        <v>0.81130000000000002</v>
      </c>
      <c r="O21" s="176">
        <v>0.39169999999999999</v>
      </c>
      <c r="P21" s="176">
        <v>0.63</v>
      </c>
      <c r="Q21" s="176">
        <v>0.44669999999999999</v>
      </c>
      <c r="R21" s="176">
        <f t="shared" si="0"/>
        <v>1.7193000000000001</v>
      </c>
      <c r="S21" s="239">
        <v>45903</v>
      </c>
      <c r="T21" s="227">
        <v>46213</v>
      </c>
      <c r="U21" s="179">
        <v>46213</v>
      </c>
      <c r="V21" s="180">
        <v>46159</v>
      </c>
      <c r="W21" s="178">
        <v>46180</v>
      </c>
      <c r="X21" s="178">
        <v>46186</v>
      </c>
      <c r="Y21" s="178">
        <v>46193</v>
      </c>
    </row>
    <row r="22" spans="1:25" s="181" customFormat="1" ht="35.25" customHeight="1" x14ac:dyDescent="0.45">
      <c r="A22" s="242">
        <v>19</v>
      </c>
      <c r="B22" s="69"/>
      <c r="C22" s="80"/>
      <c r="D22" s="215" t="s">
        <v>39</v>
      </c>
      <c r="E22" s="193" t="s">
        <v>16</v>
      </c>
      <c r="F22" s="194" t="s">
        <v>17</v>
      </c>
      <c r="G22" s="195" t="s">
        <v>67</v>
      </c>
      <c r="H22" s="192" t="s">
        <v>3</v>
      </c>
      <c r="I22" s="196">
        <v>0.55889999999999995</v>
      </c>
      <c r="J22" s="196">
        <v>0.42809999999999998</v>
      </c>
      <c r="K22" s="196">
        <v>0.7</v>
      </c>
      <c r="L22" s="197">
        <v>0.624</v>
      </c>
      <c r="M22" s="197">
        <v>0.496</v>
      </c>
      <c r="N22" s="196">
        <v>0.58489999999999998</v>
      </c>
      <c r="O22" s="196">
        <v>0.46110000000000001</v>
      </c>
      <c r="P22" s="196">
        <v>0.61670000000000003</v>
      </c>
      <c r="Q22" s="196">
        <v>0.55000000000000004</v>
      </c>
      <c r="R22" s="176">
        <f t="shared" si="0"/>
        <v>1.6869999999999998</v>
      </c>
      <c r="S22" s="243">
        <v>45904</v>
      </c>
      <c r="T22" s="230">
        <v>46217</v>
      </c>
      <c r="U22" s="199">
        <v>46217</v>
      </c>
      <c r="V22" s="200">
        <v>46159</v>
      </c>
      <c r="W22" s="198">
        <v>46178</v>
      </c>
      <c r="X22" s="198">
        <v>46185</v>
      </c>
      <c r="Y22" s="198">
        <v>46192</v>
      </c>
    </row>
    <row r="23" spans="1:25" s="181" customFormat="1" ht="35.25" customHeight="1" x14ac:dyDescent="0.45">
      <c r="A23" s="242">
        <v>20</v>
      </c>
      <c r="B23" s="76"/>
      <c r="C23" s="80"/>
      <c r="D23" s="215" t="s">
        <v>31</v>
      </c>
      <c r="E23" s="193" t="s">
        <v>30</v>
      </c>
      <c r="F23" s="194" t="s">
        <v>32</v>
      </c>
      <c r="G23" s="195" t="s">
        <v>68</v>
      </c>
      <c r="H23" s="192" t="s">
        <v>3</v>
      </c>
      <c r="I23" s="196">
        <v>0.65300000000000002</v>
      </c>
      <c r="J23" s="196">
        <v>0.4728</v>
      </c>
      <c r="K23" s="196">
        <v>0.56000000000000005</v>
      </c>
      <c r="L23" s="197">
        <v>0.56799999999999995</v>
      </c>
      <c r="M23" s="197">
        <v>0.39200000000000002</v>
      </c>
      <c r="N23" s="196">
        <v>0.32079999999999997</v>
      </c>
      <c r="O23" s="196">
        <v>0.44169999999999998</v>
      </c>
      <c r="P23" s="196">
        <v>0.62329999999999997</v>
      </c>
      <c r="Q23" s="196">
        <v>0.55669999999999997</v>
      </c>
      <c r="R23" s="176">
        <f t="shared" si="0"/>
        <v>1.6858</v>
      </c>
      <c r="S23" s="243">
        <v>45903</v>
      </c>
      <c r="T23" s="230">
        <v>46217</v>
      </c>
      <c r="U23" s="199">
        <v>46217</v>
      </c>
      <c r="V23" s="200">
        <v>46160</v>
      </c>
      <c r="W23" s="198">
        <v>46178</v>
      </c>
      <c r="X23" s="198">
        <v>46185</v>
      </c>
      <c r="Y23" s="198">
        <v>46192</v>
      </c>
    </row>
    <row r="24" spans="1:25" s="181" customFormat="1" ht="35.25" customHeight="1" x14ac:dyDescent="0.45">
      <c r="A24" s="242">
        <v>21</v>
      </c>
      <c r="B24" s="69"/>
      <c r="C24" s="80"/>
      <c r="D24" s="215" t="s">
        <v>18</v>
      </c>
      <c r="E24" s="193" t="s">
        <v>23</v>
      </c>
      <c r="F24" s="194" t="s">
        <v>15</v>
      </c>
      <c r="G24" s="195" t="s">
        <v>61</v>
      </c>
      <c r="H24" s="192" t="s">
        <v>3</v>
      </c>
      <c r="I24" s="196">
        <v>0.63460000000000005</v>
      </c>
      <c r="J24" s="196">
        <v>0.51439999999999997</v>
      </c>
      <c r="K24" s="196">
        <v>0.52</v>
      </c>
      <c r="L24" s="197">
        <v>0.76800000000000002</v>
      </c>
      <c r="M24" s="197">
        <v>0.57599999999999996</v>
      </c>
      <c r="N24" s="196">
        <v>0.434</v>
      </c>
      <c r="O24" s="196">
        <v>0.6472</v>
      </c>
      <c r="P24" s="196">
        <v>0.83330000000000004</v>
      </c>
      <c r="Q24" s="196">
        <v>0.7</v>
      </c>
      <c r="R24" s="176">
        <f t="shared" si="0"/>
        <v>1.669</v>
      </c>
      <c r="S24" s="243">
        <v>45903</v>
      </c>
      <c r="T24" s="230">
        <v>46212</v>
      </c>
      <c r="U24" s="199">
        <v>46212</v>
      </c>
      <c r="V24" s="200">
        <v>46166</v>
      </c>
      <c r="W24" s="198">
        <v>46177</v>
      </c>
      <c r="X24" s="198">
        <v>46184</v>
      </c>
      <c r="Y24" s="198">
        <v>46191</v>
      </c>
    </row>
    <row r="25" spans="1:25" s="181" customFormat="1" ht="35.25" customHeight="1" x14ac:dyDescent="0.45">
      <c r="A25" s="245">
        <v>22</v>
      </c>
      <c r="B25" s="74"/>
      <c r="C25" s="82"/>
      <c r="D25" s="216" t="s">
        <v>2</v>
      </c>
      <c r="E25" s="203" t="s">
        <v>92</v>
      </c>
      <c r="F25" s="204"/>
      <c r="G25" s="205" t="s">
        <v>65</v>
      </c>
      <c r="H25" s="202" t="s">
        <v>3</v>
      </c>
      <c r="I25" s="206">
        <v>0.52</v>
      </c>
      <c r="J25" s="206">
        <v>0.47599999999999998</v>
      </c>
      <c r="K25" s="206">
        <v>0.64</v>
      </c>
      <c r="L25" s="207">
        <v>0.71199999999999997</v>
      </c>
      <c r="M25" s="207">
        <v>0.42399999999999999</v>
      </c>
      <c r="N25" s="206">
        <v>0.77359999999999995</v>
      </c>
      <c r="O25" s="206">
        <v>0.54720000000000002</v>
      </c>
      <c r="P25" s="206">
        <v>0.72330000000000005</v>
      </c>
      <c r="Q25" s="206">
        <v>0.57669999999999999</v>
      </c>
      <c r="R25" s="176">
        <f t="shared" si="0"/>
        <v>1.6360000000000001</v>
      </c>
      <c r="S25" s="246">
        <v>46038</v>
      </c>
      <c r="T25" s="231">
        <v>46215</v>
      </c>
      <c r="U25" s="209">
        <v>46215</v>
      </c>
      <c r="V25" s="210">
        <v>46158</v>
      </c>
      <c r="W25" s="208">
        <v>46179</v>
      </c>
      <c r="X25" s="208">
        <v>46181</v>
      </c>
      <c r="Y25" s="208">
        <v>46188</v>
      </c>
    </row>
    <row r="26" spans="1:25" s="181" customFormat="1" ht="35.25" customHeight="1" x14ac:dyDescent="0.45">
      <c r="A26" s="245">
        <v>23</v>
      </c>
      <c r="B26" s="74"/>
      <c r="C26" s="82"/>
      <c r="D26" s="216" t="s">
        <v>2</v>
      </c>
      <c r="E26" s="203" t="s">
        <v>93</v>
      </c>
      <c r="F26" s="204"/>
      <c r="G26" s="205" t="s">
        <v>66</v>
      </c>
      <c r="H26" s="202" t="s">
        <v>3</v>
      </c>
      <c r="I26" s="206">
        <v>0.53620000000000001</v>
      </c>
      <c r="J26" s="206">
        <v>0.38979999999999998</v>
      </c>
      <c r="K26" s="206">
        <v>0.7</v>
      </c>
      <c r="L26" s="207">
        <v>0.76800000000000002</v>
      </c>
      <c r="M26" s="207">
        <v>0.52</v>
      </c>
      <c r="N26" s="206">
        <v>0.77359999999999995</v>
      </c>
      <c r="O26" s="206">
        <v>0.4778</v>
      </c>
      <c r="P26" s="206">
        <v>0.66669999999999996</v>
      </c>
      <c r="Q26" s="206">
        <v>0.56330000000000002</v>
      </c>
      <c r="R26" s="176">
        <f t="shared" si="0"/>
        <v>1.6259999999999999</v>
      </c>
      <c r="S26" s="246">
        <v>46036</v>
      </c>
      <c r="T26" s="231">
        <v>46214</v>
      </c>
      <c r="U26" s="209">
        <v>46214</v>
      </c>
      <c r="V26" s="210">
        <v>46164</v>
      </c>
      <c r="W26" s="208">
        <v>46179</v>
      </c>
      <c r="X26" s="208">
        <v>46181</v>
      </c>
      <c r="Y26" s="208">
        <v>46188</v>
      </c>
    </row>
    <row r="27" spans="1:25" s="181" customFormat="1" ht="35.25" customHeight="1" x14ac:dyDescent="0.45">
      <c r="A27" s="238">
        <v>24</v>
      </c>
      <c r="B27" s="66"/>
      <c r="C27" s="221"/>
      <c r="D27" s="213" t="s">
        <v>52</v>
      </c>
      <c r="E27" s="173" t="s">
        <v>54</v>
      </c>
      <c r="F27" s="182" t="s">
        <v>53</v>
      </c>
      <c r="G27" s="175" t="s">
        <v>64</v>
      </c>
      <c r="H27" s="172" t="s">
        <v>3</v>
      </c>
      <c r="I27" s="176">
        <v>0.38700000000000001</v>
      </c>
      <c r="J27" s="176">
        <v>0.34189999999999998</v>
      </c>
      <c r="K27" s="176">
        <v>0.82</v>
      </c>
      <c r="L27" s="211">
        <v>0.52</v>
      </c>
      <c r="M27" s="211">
        <v>0.34399999999999997</v>
      </c>
      <c r="N27" s="176">
        <v>0.50939999999999996</v>
      </c>
      <c r="O27" s="176">
        <v>0.35830000000000001</v>
      </c>
      <c r="P27" s="176">
        <v>0.51</v>
      </c>
      <c r="Q27" s="176">
        <v>0.41670000000000001</v>
      </c>
      <c r="R27" s="176">
        <f t="shared" si="0"/>
        <v>1.5488999999999999</v>
      </c>
      <c r="S27" s="239">
        <v>45974</v>
      </c>
      <c r="T27" s="232">
        <v>46218</v>
      </c>
      <c r="U27" s="212">
        <v>46218</v>
      </c>
      <c r="V27" s="180">
        <v>46159</v>
      </c>
      <c r="W27" s="178">
        <v>46180</v>
      </c>
      <c r="X27" s="178">
        <v>46186</v>
      </c>
      <c r="Y27" s="178">
        <v>46193</v>
      </c>
    </row>
    <row r="28" spans="1:25" s="181" customFormat="1" ht="35.25" customHeight="1" x14ac:dyDescent="0.45">
      <c r="A28" s="242">
        <v>25</v>
      </c>
      <c r="B28" s="69"/>
      <c r="C28" s="80"/>
      <c r="D28" s="215" t="s">
        <v>87</v>
      </c>
      <c r="E28" s="193" t="s">
        <v>88</v>
      </c>
      <c r="F28" s="194"/>
      <c r="G28" s="195" t="s">
        <v>74</v>
      </c>
      <c r="H28" s="192" t="s">
        <v>3</v>
      </c>
      <c r="I28" s="196">
        <v>0.47460000000000002</v>
      </c>
      <c r="J28" s="196">
        <v>0.4728</v>
      </c>
      <c r="K28" s="196">
        <v>0.56000000000000005</v>
      </c>
      <c r="L28" s="197">
        <v>0.752</v>
      </c>
      <c r="M28" s="197">
        <v>0.41599999999999998</v>
      </c>
      <c r="N28" s="196">
        <v>0.3962</v>
      </c>
      <c r="O28" s="196">
        <v>0.58330000000000004</v>
      </c>
      <c r="P28" s="196">
        <v>0.69</v>
      </c>
      <c r="Q28" s="196">
        <v>0.62</v>
      </c>
      <c r="R28" s="176">
        <f t="shared" si="0"/>
        <v>1.5074000000000001</v>
      </c>
      <c r="S28" s="243">
        <v>46134</v>
      </c>
      <c r="T28" s="230">
        <v>46217</v>
      </c>
      <c r="U28" s="199">
        <v>46217</v>
      </c>
      <c r="V28" s="200">
        <v>46164</v>
      </c>
      <c r="W28" s="198">
        <v>46179</v>
      </c>
      <c r="X28" s="198">
        <v>46185</v>
      </c>
      <c r="Y28" s="198">
        <v>46192</v>
      </c>
    </row>
    <row r="29" spans="1:25" s="181" customFormat="1" ht="35.25" customHeight="1" x14ac:dyDescent="0.45">
      <c r="A29" s="238">
        <v>26</v>
      </c>
      <c r="B29" s="66"/>
      <c r="C29" s="221"/>
      <c r="D29" s="213" t="s">
        <v>26</v>
      </c>
      <c r="E29" s="173" t="s">
        <v>28</v>
      </c>
      <c r="F29" s="182" t="s">
        <v>27</v>
      </c>
      <c r="G29" s="175" t="s">
        <v>68</v>
      </c>
      <c r="H29" s="172" t="s">
        <v>3</v>
      </c>
      <c r="I29" s="176">
        <v>0.28970000000000001</v>
      </c>
      <c r="J29" s="176">
        <v>0.30990000000000001</v>
      </c>
      <c r="K29" s="176">
        <v>0.9</v>
      </c>
      <c r="L29" s="177">
        <v>0.52</v>
      </c>
      <c r="M29" s="177">
        <v>0.39200000000000002</v>
      </c>
      <c r="N29" s="176">
        <v>0.56599999999999995</v>
      </c>
      <c r="O29" s="176">
        <v>0.38890000000000002</v>
      </c>
      <c r="P29" s="176">
        <v>0.53</v>
      </c>
      <c r="Q29" s="176">
        <v>0.48330000000000001</v>
      </c>
      <c r="R29" s="176">
        <f t="shared" si="0"/>
        <v>1.4996</v>
      </c>
      <c r="S29" s="239">
        <v>45903</v>
      </c>
      <c r="T29" s="227">
        <v>46213</v>
      </c>
      <c r="U29" s="179">
        <v>46213</v>
      </c>
      <c r="V29" s="180">
        <v>46165</v>
      </c>
      <c r="W29" s="178">
        <v>46180</v>
      </c>
      <c r="X29" s="178">
        <v>46186</v>
      </c>
      <c r="Y29" s="178">
        <v>46193</v>
      </c>
    </row>
    <row r="30" spans="1:25" s="181" customFormat="1" ht="35.25" customHeight="1" x14ac:dyDescent="0.45">
      <c r="A30" s="238">
        <v>27</v>
      </c>
      <c r="B30" s="66"/>
      <c r="C30" s="221"/>
      <c r="D30" s="213" t="s">
        <v>40</v>
      </c>
      <c r="E30" s="173" t="s">
        <v>41</v>
      </c>
      <c r="F30" s="182" t="s">
        <v>42</v>
      </c>
      <c r="G30" s="175" t="s">
        <v>69</v>
      </c>
      <c r="H30" s="172" t="s">
        <v>3</v>
      </c>
      <c r="I30" s="176">
        <v>0.4022</v>
      </c>
      <c r="J30" s="176">
        <v>0.37380000000000002</v>
      </c>
      <c r="K30" s="176">
        <v>0.72</v>
      </c>
      <c r="L30" s="177">
        <v>0.72799999999999998</v>
      </c>
      <c r="M30" s="177">
        <v>0.40799999999999997</v>
      </c>
      <c r="N30" s="176">
        <v>0.56599999999999995</v>
      </c>
      <c r="O30" s="176">
        <v>0.46939999999999998</v>
      </c>
      <c r="P30" s="176">
        <v>0.67</v>
      </c>
      <c r="Q30" s="176">
        <v>0.56330000000000002</v>
      </c>
      <c r="R30" s="176">
        <f t="shared" si="0"/>
        <v>1.496</v>
      </c>
      <c r="S30" s="239">
        <v>45905</v>
      </c>
      <c r="T30" s="227">
        <v>46218</v>
      </c>
      <c r="U30" s="179">
        <v>46218</v>
      </c>
      <c r="V30" s="180">
        <v>46165</v>
      </c>
      <c r="W30" s="178">
        <v>46180</v>
      </c>
      <c r="X30" s="178">
        <v>46186</v>
      </c>
      <c r="Y30" s="178">
        <v>46193</v>
      </c>
    </row>
    <row r="31" spans="1:25" s="181" customFormat="1" ht="35.25" customHeight="1" x14ac:dyDescent="0.45">
      <c r="A31" s="238">
        <v>28</v>
      </c>
      <c r="B31" s="66"/>
      <c r="C31" s="221"/>
      <c r="D31" s="213" t="s">
        <v>29</v>
      </c>
      <c r="E31" s="173" t="s">
        <v>34</v>
      </c>
      <c r="F31" s="182" t="s">
        <v>35</v>
      </c>
      <c r="G31" s="175" t="s">
        <v>70</v>
      </c>
      <c r="H31" s="172" t="s">
        <v>3</v>
      </c>
      <c r="I31" s="176">
        <v>0.34489999999999998</v>
      </c>
      <c r="J31" s="176">
        <v>0.29709999999999998</v>
      </c>
      <c r="K31" s="176">
        <v>0.82</v>
      </c>
      <c r="L31" s="177">
        <v>0.496</v>
      </c>
      <c r="M31" s="177">
        <v>0.34399999999999997</v>
      </c>
      <c r="N31" s="176">
        <v>0.77359999999999995</v>
      </c>
      <c r="O31" s="176">
        <v>0.19719999999999999</v>
      </c>
      <c r="P31" s="176">
        <v>0.50329999999999997</v>
      </c>
      <c r="Q31" s="176">
        <v>0.39329999999999998</v>
      </c>
      <c r="R31" s="176">
        <f t="shared" si="0"/>
        <v>1.4619999999999997</v>
      </c>
      <c r="S31" s="239">
        <v>45902</v>
      </c>
      <c r="T31" s="227">
        <v>46218</v>
      </c>
      <c r="U31" s="179">
        <v>46218</v>
      </c>
      <c r="V31" s="180">
        <v>46165</v>
      </c>
      <c r="W31" s="178">
        <v>46180</v>
      </c>
      <c r="X31" s="178">
        <v>46187</v>
      </c>
      <c r="Y31" s="178">
        <v>46194</v>
      </c>
    </row>
    <row r="32" spans="1:25" s="181" customFormat="1" ht="35.25" customHeight="1" x14ac:dyDescent="0.45">
      <c r="A32" s="242">
        <v>29</v>
      </c>
      <c r="B32" s="69"/>
      <c r="C32" s="80"/>
      <c r="D32" s="215" t="s">
        <v>44</v>
      </c>
      <c r="E32" s="193" t="s">
        <v>45</v>
      </c>
      <c r="F32" s="194" t="s">
        <v>46</v>
      </c>
      <c r="G32" s="195" t="s">
        <v>46</v>
      </c>
      <c r="H32" s="192" t="s">
        <v>3</v>
      </c>
      <c r="I32" s="196">
        <v>0.47889999999999999</v>
      </c>
      <c r="J32" s="196">
        <v>0.40260000000000001</v>
      </c>
      <c r="K32" s="196">
        <v>0.56000000000000005</v>
      </c>
      <c r="L32" s="197">
        <v>0.67200000000000004</v>
      </c>
      <c r="M32" s="197">
        <v>0.41599999999999998</v>
      </c>
      <c r="N32" s="196">
        <v>0.37740000000000001</v>
      </c>
      <c r="O32" s="196">
        <v>0.47220000000000001</v>
      </c>
      <c r="P32" s="196">
        <v>0.61670000000000003</v>
      </c>
      <c r="Q32" s="196">
        <v>0.52669999999999995</v>
      </c>
      <c r="R32" s="176">
        <f t="shared" si="0"/>
        <v>1.4415</v>
      </c>
      <c r="S32" s="243">
        <v>45912</v>
      </c>
      <c r="T32" s="230">
        <v>46217</v>
      </c>
      <c r="U32" s="199">
        <v>46217</v>
      </c>
      <c r="V32" s="200">
        <v>46166</v>
      </c>
      <c r="W32" s="198">
        <v>46178</v>
      </c>
      <c r="X32" s="198">
        <v>46185</v>
      </c>
      <c r="Y32" s="198">
        <v>46192</v>
      </c>
    </row>
    <row r="33" spans="1:25" s="181" customFormat="1" ht="35.25" customHeight="1" x14ac:dyDescent="0.45">
      <c r="A33" s="240">
        <v>30</v>
      </c>
      <c r="B33" s="72"/>
      <c r="C33" s="81"/>
      <c r="D33" s="214" t="s">
        <v>20</v>
      </c>
      <c r="E33" s="184" t="s">
        <v>22</v>
      </c>
      <c r="F33" s="185" t="s">
        <v>21</v>
      </c>
      <c r="G33" s="186" t="s">
        <v>71</v>
      </c>
      <c r="H33" s="183" t="s">
        <v>4</v>
      </c>
      <c r="I33" s="187">
        <v>0.33950000000000002</v>
      </c>
      <c r="J33" s="187">
        <v>0.34820000000000001</v>
      </c>
      <c r="K33" s="187">
        <v>0.72</v>
      </c>
      <c r="L33" s="188">
        <v>0.35199999999999998</v>
      </c>
      <c r="M33" s="188">
        <v>0.32800000000000001</v>
      </c>
      <c r="N33" s="187">
        <v>0.8679</v>
      </c>
      <c r="O33" s="187">
        <v>0.28060000000000002</v>
      </c>
      <c r="P33" s="187">
        <v>0.39</v>
      </c>
      <c r="Q33" s="187">
        <v>0.29670000000000002</v>
      </c>
      <c r="R33" s="176">
        <f t="shared" si="0"/>
        <v>1.4077</v>
      </c>
      <c r="S33" s="244">
        <v>45902</v>
      </c>
      <c r="T33" s="229">
        <v>46211</v>
      </c>
      <c r="U33" s="190">
        <v>46211</v>
      </c>
      <c r="V33" s="191">
        <v>46164</v>
      </c>
      <c r="W33" s="201">
        <v>46178</v>
      </c>
      <c r="X33" s="201">
        <v>46187</v>
      </c>
      <c r="Y33" s="201">
        <v>46194</v>
      </c>
    </row>
    <row r="34" spans="1:25" s="181" customFormat="1" ht="35.25" customHeight="1" x14ac:dyDescent="0.45">
      <c r="A34" s="242">
        <v>31</v>
      </c>
      <c r="B34" s="69"/>
      <c r="C34" s="80"/>
      <c r="D34" s="215" t="s">
        <v>79</v>
      </c>
      <c r="E34" s="193" t="s">
        <v>80</v>
      </c>
      <c r="F34" s="194"/>
      <c r="G34" s="195" t="s">
        <v>64</v>
      </c>
      <c r="H34" s="192" t="s">
        <v>3</v>
      </c>
      <c r="I34" s="196">
        <v>0.34699999999999998</v>
      </c>
      <c r="J34" s="196">
        <v>0.33860000000000001</v>
      </c>
      <c r="K34" s="196">
        <v>0.34</v>
      </c>
      <c r="L34" s="197">
        <v>0.56000000000000005</v>
      </c>
      <c r="M34" s="197">
        <v>0.32</v>
      </c>
      <c r="N34" s="196">
        <v>0.32079999999999997</v>
      </c>
      <c r="O34" s="196">
        <v>0.30830000000000002</v>
      </c>
      <c r="P34" s="196">
        <v>0.47</v>
      </c>
      <c r="Q34" s="196">
        <v>0.4133</v>
      </c>
      <c r="R34" s="176">
        <f t="shared" si="0"/>
        <v>1.0256000000000001</v>
      </c>
      <c r="S34" s="243">
        <v>46119</v>
      </c>
      <c r="T34" s="230">
        <v>46217</v>
      </c>
      <c r="U34" s="199">
        <v>46217</v>
      </c>
      <c r="V34" s="200">
        <v>46165</v>
      </c>
      <c r="W34" s="198">
        <v>46178</v>
      </c>
      <c r="X34" s="198">
        <v>46185</v>
      </c>
      <c r="Y34" s="198">
        <v>46192</v>
      </c>
    </row>
    <row r="35" spans="1:25" s="181" customFormat="1" ht="35.25" customHeight="1" x14ac:dyDescent="0.45">
      <c r="A35" s="247">
        <v>32</v>
      </c>
      <c r="B35" s="248"/>
      <c r="C35" s="249"/>
      <c r="D35" s="250" t="s">
        <v>18</v>
      </c>
      <c r="E35" s="251" t="s">
        <v>47</v>
      </c>
      <c r="F35" s="252" t="s">
        <v>37</v>
      </c>
      <c r="G35" s="253" t="s">
        <v>37</v>
      </c>
      <c r="H35" s="254" t="s">
        <v>3</v>
      </c>
      <c r="I35" s="255">
        <v>6.59E-2</v>
      </c>
      <c r="J35" s="255">
        <v>0.08</v>
      </c>
      <c r="K35" s="255">
        <v>0.54</v>
      </c>
      <c r="L35" s="256">
        <v>0.78400000000000003</v>
      </c>
      <c r="M35" s="256">
        <v>0.58399999999999996</v>
      </c>
      <c r="N35" s="255">
        <v>0.54720000000000002</v>
      </c>
      <c r="O35" s="255">
        <v>0.54169999999999996</v>
      </c>
      <c r="P35" s="255">
        <v>0.73</v>
      </c>
      <c r="Q35" s="255">
        <v>0.50670000000000004</v>
      </c>
      <c r="R35" s="257">
        <f t="shared" si="0"/>
        <v>0.68590000000000007</v>
      </c>
      <c r="S35" s="258">
        <v>45926</v>
      </c>
      <c r="T35" s="230">
        <v>46216</v>
      </c>
      <c r="U35" s="199">
        <v>46216</v>
      </c>
      <c r="V35" s="200">
        <v>46165</v>
      </c>
      <c r="W35" s="198">
        <v>46179</v>
      </c>
      <c r="X35" s="198">
        <v>46184</v>
      </c>
      <c r="Y35" s="198">
        <v>46191</v>
      </c>
    </row>
  </sheetData>
  <mergeCells count="3">
    <mergeCell ref="B3:D3"/>
    <mergeCell ref="A2:Z2"/>
    <mergeCell ref="A1:Z1"/>
  </mergeCells>
  <phoneticPr fontId="1" type="noConversion"/>
  <conditionalFormatting sqref="A6">
    <cfRule type="duplicateValues" priority="10"/>
  </conditionalFormatting>
  <conditionalFormatting sqref="A18">
    <cfRule type="duplicateValues" priority="17"/>
  </conditionalFormatting>
  <conditionalFormatting sqref="A19">
    <cfRule type="duplicateValues" priority="16"/>
  </conditionalFormatting>
  <conditionalFormatting sqref="A20">
    <cfRule type="duplicateValues" priority="15"/>
  </conditionalFormatting>
  <conditionalFormatting sqref="A21:A22">
    <cfRule type="duplicateValues" priority="19"/>
  </conditionalFormatting>
  <conditionalFormatting sqref="A23">
    <cfRule type="duplicateValues" priority="14"/>
  </conditionalFormatting>
  <conditionalFormatting sqref="A24:A25">
    <cfRule type="duplicateValues" priority="20"/>
  </conditionalFormatting>
  <conditionalFormatting sqref="A26">
    <cfRule type="duplicateValues" priority="13"/>
  </conditionalFormatting>
  <conditionalFormatting sqref="A27">
    <cfRule type="duplicateValues" priority="12"/>
  </conditionalFormatting>
  <conditionalFormatting sqref="A28">
    <cfRule type="duplicateValues" priority="21"/>
  </conditionalFormatting>
  <conditionalFormatting sqref="A29">
    <cfRule type="duplicateValues" priority="22"/>
  </conditionalFormatting>
  <conditionalFormatting sqref="A30">
    <cfRule type="duplicateValues" priority="23"/>
  </conditionalFormatting>
  <conditionalFormatting sqref="A31">
    <cfRule type="duplicateValues" priority="11"/>
  </conditionalFormatting>
  <conditionalFormatting sqref="A32 A4:A5 A7:A17">
    <cfRule type="duplicateValues" priority="18"/>
  </conditionalFormatting>
  <conditionalFormatting sqref="A33">
    <cfRule type="duplicateValues" priority="9"/>
  </conditionalFormatting>
  <conditionalFormatting sqref="A34">
    <cfRule type="duplicateValues" priority="8"/>
  </conditionalFormatting>
  <conditionalFormatting sqref="A35">
    <cfRule type="duplicateValues" priority="7"/>
  </conditionalFormatting>
  <conditionalFormatting sqref="E6">
    <cfRule type="duplicateValues" priority="33"/>
  </conditionalFormatting>
  <conditionalFormatting sqref="E18">
    <cfRule type="duplicateValues" priority="49"/>
  </conditionalFormatting>
  <conditionalFormatting sqref="E19">
    <cfRule type="duplicateValues" priority="48"/>
  </conditionalFormatting>
  <conditionalFormatting sqref="E20">
    <cfRule type="duplicateValues" priority="47"/>
  </conditionalFormatting>
  <conditionalFormatting sqref="E21:E22">
    <cfRule type="duplicateValues" priority="51"/>
  </conditionalFormatting>
  <conditionalFormatting sqref="E23">
    <cfRule type="duplicateValues" priority="43"/>
  </conditionalFormatting>
  <conditionalFormatting sqref="E24:E25">
    <cfRule type="duplicateValues" priority="53"/>
  </conditionalFormatting>
  <conditionalFormatting sqref="E26">
    <cfRule type="duplicateValues" priority="40"/>
  </conditionalFormatting>
  <conditionalFormatting sqref="E27">
    <cfRule type="duplicateValues" priority="38"/>
  </conditionalFormatting>
  <conditionalFormatting sqref="E28">
    <cfRule type="duplicateValues" priority="55"/>
  </conditionalFormatting>
  <conditionalFormatting sqref="E29">
    <cfRule type="duplicateValues" priority="57"/>
  </conditionalFormatting>
  <conditionalFormatting sqref="E30">
    <cfRule type="duplicateValues" priority="58"/>
  </conditionalFormatting>
  <conditionalFormatting sqref="E31">
    <cfRule type="duplicateValues" priority="36"/>
  </conditionalFormatting>
  <conditionalFormatting sqref="E32 E3:E5 E7:E17">
    <cfRule type="duplicateValues" priority="50"/>
  </conditionalFormatting>
  <conditionalFormatting sqref="E33">
    <cfRule type="duplicateValues" priority="30"/>
  </conditionalFormatting>
  <conditionalFormatting sqref="E34">
    <cfRule type="duplicateValues" priority="28"/>
  </conditionalFormatting>
  <conditionalFormatting sqref="E35">
    <cfRule type="duplicateValues" priority="26"/>
  </conditionalFormatting>
  <conditionalFormatting sqref="G6">
    <cfRule type="duplicateValues" priority="34"/>
  </conditionalFormatting>
  <conditionalFormatting sqref="G18">
    <cfRule type="duplicateValues" priority="46"/>
  </conditionalFormatting>
  <conditionalFormatting sqref="G19">
    <cfRule type="duplicateValues" priority="45"/>
  </conditionalFormatting>
  <conditionalFormatting sqref="G20">
    <cfRule type="duplicateValues" priority="44"/>
  </conditionalFormatting>
  <conditionalFormatting sqref="G21:G22">
    <cfRule type="duplicateValues" priority="52"/>
  </conditionalFormatting>
  <conditionalFormatting sqref="G23">
    <cfRule type="duplicateValues" priority="42"/>
  </conditionalFormatting>
  <conditionalFormatting sqref="G24:G25">
    <cfRule type="duplicateValues" priority="54"/>
  </conditionalFormatting>
  <conditionalFormatting sqref="G26">
    <cfRule type="duplicateValues" priority="41"/>
  </conditionalFormatting>
  <conditionalFormatting sqref="G27">
    <cfRule type="duplicateValues" priority="39"/>
  </conditionalFormatting>
  <conditionalFormatting sqref="G28">
    <cfRule type="duplicateValues" priority="56"/>
  </conditionalFormatting>
  <conditionalFormatting sqref="G29">
    <cfRule type="duplicateValues" priority="37"/>
  </conditionalFormatting>
  <conditionalFormatting sqref="G30">
    <cfRule type="duplicateValues" priority="59"/>
  </conditionalFormatting>
  <conditionalFormatting sqref="G31">
    <cfRule type="duplicateValues" priority="35"/>
  </conditionalFormatting>
  <conditionalFormatting sqref="G32 G4:G5 G7:G17">
    <cfRule type="duplicateValues" priority="60"/>
  </conditionalFormatting>
  <conditionalFormatting sqref="G33">
    <cfRule type="duplicateValues" priority="31"/>
  </conditionalFormatting>
  <conditionalFormatting sqref="G34">
    <cfRule type="duplicateValues" priority="29"/>
  </conditionalFormatting>
  <conditionalFormatting sqref="G35">
    <cfRule type="duplicateValues" priority="27"/>
  </conditionalFormatting>
  <conditionalFormatting sqref="I4:U35">
    <cfRule type="cellIs" dxfId="20" priority="25" operator="lessThan">
      <formula>0.6</formula>
    </cfRule>
  </conditionalFormatting>
  <conditionalFormatting sqref="L4:M4">
    <cfRule type="cellIs" dxfId="19" priority="6" operator="lessThan">
      <formula>0.6</formula>
    </cfRule>
  </conditionalFormatting>
  <conditionalFormatting sqref="L6:M30">
    <cfRule type="cellIs" dxfId="18" priority="4" operator="lessThan">
      <formula>0.6</formula>
    </cfRule>
  </conditionalFormatting>
  <conditionalFormatting sqref="L32:M35">
    <cfRule type="cellIs" dxfId="17" priority="2" operator="lessThan">
      <formula>0.6</formula>
    </cfRule>
  </conditionalFormatting>
  <conditionalFormatting sqref="T4:U4">
    <cfRule type="cellIs" dxfId="16" priority="5" operator="lessThan">
      <formula>0.6</formula>
    </cfRule>
  </conditionalFormatting>
  <conditionalFormatting sqref="T6:U30">
    <cfRule type="cellIs" dxfId="15" priority="3" operator="lessThan">
      <formula>0.6</formula>
    </cfRule>
  </conditionalFormatting>
  <conditionalFormatting sqref="T32:U35">
    <cfRule type="cellIs" dxfId="14" priority="1" operator="lessThan">
      <formula>0.6</formula>
    </cfRule>
  </conditionalFormatting>
  <conditionalFormatting sqref="U5">
    <cfRule type="cellIs" dxfId="13" priority="32" operator="lessThan">
      <formula>0.6</formula>
    </cfRule>
  </conditionalFormatting>
  <conditionalFormatting sqref="W4:Y32">
    <cfRule type="cellIs" dxfId="12" priority="24" operator="lessThan">
      <formula>0.6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60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5CF4-C4B6-4AEA-B3D3-E67BE8C3C713}">
  <sheetPr>
    <pageSetUpPr fitToPage="1"/>
  </sheetPr>
  <dimension ref="A1:U34"/>
  <sheetViews>
    <sheetView zoomScale="80" zoomScaleNormal="80" zoomScalePageLayoutView="55" workbookViewId="0">
      <selection activeCell="G5" sqref="G5"/>
    </sheetView>
  </sheetViews>
  <sheetFormatPr defaultRowHeight="16.149999999999999" x14ac:dyDescent="0.45"/>
  <cols>
    <col min="1" max="1" width="5" style="1" customWidth="1"/>
    <col min="2" max="2" width="2.73046875" hidden="1" customWidth="1"/>
    <col min="3" max="3" width="3.46484375" customWidth="1"/>
    <col min="4" max="4" width="15.46484375" bestFit="1" customWidth="1"/>
    <col min="5" max="5" width="31.73046875" customWidth="1"/>
    <col min="6" max="6" width="24.46484375" hidden="1" customWidth="1"/>
    <col min="7" max="7" width="11.265625" customWidth="1"/>
    <col min="8" max="8" width="12.73046875" customWidth="1"/>
    <col min="9" max="10" width="19.46484375" customWidth="1"/>
    <col min="11" max="11" width="17.73046875" customWidth="1"/>
    <col min="12" max="12" width="21.06640625" customWidth="1"/>
    <col min="13" max="15" width="16.46484375" customWidth="1"/>
    <col min="16" max="16" width="10.265625" hidden="1" customWidth="1"/>
    <col min="17" max="17" width="13.46484375" bestFit="1" customWidth="1"/>
    <col min="18" max="21" width="13.46484375" customWidth="1"/>
  </cols>
  <sheetData>
    <row r="1" spans="1:21" ht="46.15" customHeight="1" x14ac:dyDescent="0.5">
      <c r="A1" s="386" t="s">
        <v>116</v>
      </c>
      <c r="B1" s="387"/>
      <c r="C1" s="387"/>
      <c r="D1" s="387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78" t="s">
        <v>111</v>
      </c>
    </row>
    <row r="2" spans="1:21" ht="44.25" customHeight="1" x14ac:dyDescent="0.45">
      <c r="A2" s="120"/>
      <c r="B2" s="379" t="s">
        <v>0</v>
      </c>
      <c r="C2" s="379"/>
      <c r="D2" s="380"/>
      <c r="E2" s="156" t="s">
        <v>89</v>
      </c>
      <c r="F2" s="156" t="s">
        <v>56</v>
      </c>
      <c r="G2" s="157" t="s">
        <v>56</v>
      </c>
      <c r="H2" s="156" t="s">
        <v>1</v>
      </c>
      <c r="I2" s="156" t="s">
        <v>97</v>
      </c>
      <c r="J2" s="156" t="s">
        <v>98</v>
      </c>
      <c r="K2" s="156" t="s">
        <v>95</v>
      </c>
      <c r="L2" s="156" t="s">
        <v>99</v>
      </c>
      <c r="M2" s="156" t="s">
        <v>100</v>
      </c>
      <c r="N2" s="156" t="s">
        <v>101</v>
      </c>
      <c r="O2" s="156" t="s">
        <v>108</v>
      </c>
      <c r="P2" s="156" t="s">
        <v>55</v>
      </c>
      <c r="Q2" s="156" t="s">
        <v>90</v>
      </c>
      <c r="R2" s="156" t="s">
        <v>118</v>
      </c>
      <c r="S2" s="156" t="s">
        <v>119</v>
      </c>
      <c r="T2" s="156" t="s">
        <v>120</v>
      </c>
      <c r="U2" s="156" t="s">
        <v>121</v>
      </c>
    </row>
    <row r="3" spans="1:21" x14ac:dyDescent="0.45">
      <c r="A3" s="121">
        <v>1</v>
      </c>
      <c r="B3" s="26"/>
      <c r="C3" s="26"/>
      <c r="D3" s="151" t="s">
        <v>7</v>
      </c>
      <c r="E3" s="125" t="s">
        <v>38</v>
      </c>
      <c r="F3" s="126" t="s">
        <v>57</v>
      </c>
      <c r="G3" s="127" t="s">
        <v>126</v>
      </c>
      <c r="H3" s="121" t="s">
        <v>19</v>
      </c>
      <c r="I3" s="128">
        <v>0.92</v>
      </c>
      <c r="J3" s="128">
        <v>0.86580000000000001</v>
      </c>
      <c r="K3" s="128">
        <v>0.88</v>
      </c>
      <c r="L3" s="128">
        <v>0.92449999999999999</v>
      </c>
      <c r="M3" s="128">
        <v>0.8306</v>
      </c>
      <c r="N3" s="128">
        <v>0.92669999999999997</v>
      </c>
      <c r="O3" s="128">
        <v>0.82330000000000003</v>
      </c>
      <c r="P3" s="128">
        <f t="shared" ref="P3:P34" si="0">I3+J3+K3+L3+M3+N3+O3</f>
        <v>6.1708999999999996</v>
      </c>
      <c r="Q3" s="129">
        <v>45904</v>
      </c>
      <c r="R3" s="130">
        <v>46156</v>
      </c>
      <c r="S3" s="129">
        <v>46175</v>
      </c>
      <c r="T3" s="129">
        <v>46181</v>
      </c>
      <c r="U3" s="129">
        <v>46188</v>
      </c>
    </row>
    <row r="4" spans="1:21" x14ac:dyDescent="0.45">
      <c r="A4" s="121">
        <v>2</v>
      </c>
      <c r="B4" s="26"/>
      <c r="C4" s="26"/>
      <c r="D4" s="151" t="s">
        <v>102</v>
      </c>
      <c r="E4" s="125" t="s">
        <v>103</v>
      </c>
      <c r="F4" s="131"/>
      <c r="G4" s="127" t="s">
        <v>127</v>
      </c>
      <c r="H4" s="121" t="s">
        <v>19</v>
      </c>
      <c r="I4" s="128">
        <v>0.90490000000000004</v>
      </c>
      <c r="J4" s="128">
        <v>0.85940000000000005</v>
      </c>
      <c r="K4" s="128">
        <v>0.8</v>
      </c>
      <c r="L4" s="128">
        <v>1</v>
      </c>
      <c r="M4" s="128">
        <v>0.88060000000000005</v>
      </c>
      <c r="N4" s="128">
        <v>0.91</v>
      </c>
      <c r="O4" s="128">
        <v>0.79669999999999996</v>
      </c>
      <c r="P4" s="128">
        <f t="shared" si="0"/>
        <v>6.1516000000000002</v>
      </c>
      <c r="Q4" s="129">
        <v>46170</v>
      </c>
      <c r="R4" s="130">
        <v>46195</v>
      </c>
      <c r="S4" s="130">
        <v>46195</v>
      </c>
      <c r="T4" s="130">
        <v>46195</v>
      </c>
      <c r="U4" s="130">
        <v>46195</v>
      </c>
    </row>
    <row r="5" spans="1:21" x14ac:dyDescent="0.45">
      <c r="A5" s="121">
        <v>3</v>
      </c>
      <c r="B5" s="26"/>
      <c r="C5" s="26"/>
      <c r="D5" s="151" t="s">
        <v>7</v>
      </c>
      <c r="E5" s="125" t="s">
        <v>75</v>
      </c>
      <c r="F5" s="131"/>
      <c r="G5" s="127" t="s">
        <v>126</v>
      </c>
      <c r="H5" s="121" t="s">
        <v>19</v>
      </c>
      <c r="I5" s="128">
        <v>0.88</v>
      </c>
      <c r="J5" s="128">
        <v>0.84030000000000005</v>
      </c>
      <c r="K5" s="128">
        <v>0.7</v>
      </c>
      <c r="L5" s="128">
        <v>0.8679</v>
      </c>
      <c r="M5" s="128">
        <v>0.83330000000000004</v>
      </c>
      <c r="N5" s="128">
        <v>0.93330000000000002</v>
      </c>
      <c r="O5" s="128">
        <v>0.79669999999999996</v>
      </c>
      <c r="P5" s="128">
        <f t="shared" si="0"/>
        <v>5.8514999999999997</v>
      </c>
      <c r="Q5" s="129">
        <v>46094</v>
      </c>
      <c r="R5" s="130">
        <v>46156</v>
      </c>
      <c r="S5" s="129">
        <v>46175</v>
      </c>
      <c r="T5" s="129">
        <v>46183</v>
      </c>
      <c r="U5" s="129">
        <v>46190</v>
      </c>
    </row>
    <row r="6" spans="1:21" x14ac:dyDescent="0.45">
      <c r="A6" s="121">
        <v>4</v>
      </c>
      <c r="B6" s="26"/>
      <c r="C6" s="26"/>
      <c r="D6" s="151" t="s">
        <v>5</v>
      </c>
      <c r="E6" s="125" t="s">
        <v>33</v>
      </c>
      <c r="F6" s="126" t="s">
        <v>58</v>
      </c>
      <c r="G6" s="127" t="s">
        <v>59</v>
      </c>
      <c r="H6" s="121" t="s">
        <v>19</v>
      </c>
      <c r="I6" s="128">
        <v>0.80320000000000003</v>
      </c>
      <c r="J6" s="128">
        <v>0.8115</v>
      </c>
      <c r="K6" s="128">
        <v>0.92</v>
      </c>
      <c r="L6" s="128">
        <v>0.77359999999999995</v>
      </c>
      <c r="M6" s="128">
        <v>0.79720000000000002</v>
      </c>
      <c r="N6" s="128">
        <v>0.9133</v>
      </c>
      <c r="O6" s="128">
        <v>0.78669999999999995</v>
      </c>
      <c r="P6" s="128">
        <f t="shared" si="0"/>
        <v>5.8055000000000003</v>
      </c>
      <c r="Q6" s="129">
        <v>46132</v>
      </c>
      <c r="R6" s="130">
        <v>46156</v>
      </c>
      <c r="S6" s="129">
        <v>46175</v>
      </c>
      <c r="T6" s="129">
        <v>46182</v>
      </c>
      <c r="U6" s="129">
        <v>46189</v>
      </c>
    </row>
    <row r="7" spans="1:21" x14ac:dyDescent="0.45">
      <c r="A7" s="122">
        <v>5</v>
      </c>
      <c r="B7" s="27"/>
      <c r="C7" s="27"/>
      <c r="D7" s="152" t="s">
        <v>76</v>
      </c>
      <c r="E7" s="132" t="s">
        <v>77</v>
      </c>
      <c r="F7" s="133"/>
      <c r="G7" s="134" t="s">
        <v>78</v>
      </c>
      <c r="H7" s="122" t="s">
        <v>3</v>
      </c>
      <c r="I7" s="135">
        <v>0.90380000000000005</v>
      </c>
      <c r="J7" s="135">
        <v>0.84340000000000004</v>
      </c>
      <c r="K7" s="135">
        <v>0.64</v>
      </c>
      <c r="L7" s="135">
        <v>0.62260000000000004</v>
      </c>
      <c r="M7" s="135">
        <v>0.67500000000000004</v>
      </c>
      <c r="N7" s="135">
        <v>0.77</v>
      </c>
      <c r="O7" s="135">
        <v>0.73329999999999995</v>
      </c>
      <c r="P7" s="128">
        <f t="shared" si="0"/>
        <v>5.1881000000000004</v>
      </c>
      <c r="Q7" s="136">
        <v>46104</v>
      </c>
      <c r="R7" s="137">
        <v>46158</v>
      </c>
      <c r="S7" s="136">
        <v>46176</v>
      </c>
      <c r="T7" s="136">
        <v>46184</v>
      </c>
      <c r="U7" s="136">
        <v>46191</v>
      </c>
    </row>
    <row r="8" spans="1:21" x14ac:dyDescent="0.45">
      <c r="A8" s="121">
        <v>6</v>
      </c>
      <c r="B8" s="26"/>
      <c r="C8" s="26"/>
      <c r="D8" s="151" t="s">
        <v>5</v>
      </c>
      <c r="E8" s="125" t="s">
        <v>82</v>
      </c>
      <c r="F8" s="131"/>
      <c r="G8" s="127" t="s">
        <v>61</v>
      </c>
      <c r="H8" s="121" t="s">
        <v>3</v>
      </c>
      <c r="I8" s="128">
        <v>0.56320000000000003</v>
      </c>
      <c r="J8" s="128">
        <v>0.64539999999999997</v>
      </c>
      <c r="K8" s="128">
        <v>0.76</v>
      </c>
      <c r="L8" s="128">
        <v>0.75470000000000004</v>
      </c>
      <c r="M8" s="128">
        <v>0.63329999999999997</v>
      </c>
      <c r="N8" s="128">
        <v>0.74329999999999996</v>
      </c>
      <c r="O8" s="128">
        <v>0.65</v>
      </c>
      <c r="P8" s="128">
        <f t="shared" si="0"/>
        <v>4.7499000000000002</v>
      </c>
      <c r="Q8" s="129">
        <v>46121</v>
      </c>
      <c r="R8" s="130">
        <v>46160</v>
      </c>
      <c r="S8" s="129">
        <v>46180</v>
      </c>
      <c r="T8" s="129">
        <v>46186</v>
      </c>
      <c r="U8" s="129">
        <v>46193</v>
      </c>
    </row>
    <row r="9" spans="1:21" x14ac:dyDescent="0.45">
      <c r="A9" s="123">
        <v>7</v>
      </c>
      <c r="B9" s="26"/>
      <c r="C9" s="29"/>
      <c r="D9" s="153" t="s">
        <v>96</v>
      </c>
      <c r="E9" s="138" t="s">
        <v>85</v>
      </c>
      <c r="F9" s="139"/>
      <c r="G9" s="140" t="s">
        <v>84</v>
      </c>
      <c r="H9" s="123" t="s">
        <v>107</v>
      </c>
      <c r="I9" s="141">
        <v>0.83779999999999999</v>
      </c>
      <c r="J9" s="141">
        <v>0.7157</v>
      </c>
      <c r="K9" s="141">
        <v>1</v>
      </c>
      <c r="L9" s="141">
        <v>0.66039999999999999</v>
      </c>
      <c r="M9" s="141">
        <v>0.45279999999999998</v>
      </c>
      <c r="N9" s="141">
        <v>0.57999999999999996</v>
      </c>
      <c r="O9" s="141">
        <v>0.44669999999999999</v>
      </c>
      <c r="P9" s="128">
        <f t="shared" si="0"/>
        <v>4.6933999999999996</v>
      </c>
      <c r="Q9" s="142" t="s">
        <v>86</v>
      </c>
      <c r="R9" s="143">
        <v>46185</v>
      </c>
      <c r="S9" s="142" t="s">
        <v>105</v>
      </c>
      <c r="T9" s="142" t="s">
        <v>105</v>
      </c>
      <c r="U9" s="142" t="s">
        <v>106</v>
      </c>
    </row>
    <row r="10" spans="1:21" x14ac:dyDescent="0.45">
      <c r="A10" s="122">
        <v>8</v>
      </c>
      <c r="B10" s="27"/>
      <c r="C10" s="27"/>
      <c r="D10" s="152" t="s">
        <v>18</v>
      </c>
      <c r="E10" s="132" t="s">
        <v>91</v>
      </c>
      <c r="F10" s="133"/>
      <c r="G10" s="134" t="s">
        <v>74</v>
      </c>
      <c r="H10" s="122" t="s">
        <v>3</v>
      </c>
      <c r="I10" s="135">
        <v>0.76970000000000005</v>
      </c>
      <c r="J10" s="135">
        <v>0.78910000000000002</v>
      </c>
      <c r="K10" s="135">
        <v>0.48</v>
      </c>
      <c r="L10" s="135">
        <v>0.41510000000000002</v>
      </c>
      <c r="M10" s="135">
        <v>0.66669999999999996</v>
      </c>
      <c r="N10" s="135">
        <v>0.83</v>
      </c>
      <c r="O10" s="135">
        <v>0.69330000000000003</v>
      </c>
      <c r="P10" s="128">
        <f t="shared" si="0"/>
        <v>4.6439000000000004</v>
      </c>
      <c r="Q10" s="136">
        <v>46100</v>
      </c>
      <c r="R10" s="137">
        <v>46158</v>
      </c>
      <c r="S10" s="136">
        <v>46176</v>
      </c>
      <c r="T10" s="136">
        <v>46184</v>
      </c>
      <c r="U10" s="136">
        <v>46191</v>
      </c>
    </row>
    <row r="11" spans="1:21" x14ac:dyDescent="0.45">
      <c r="A11" s="123">
        <v>9</v>
      </c>
      <c r="B11" s="30"/>
      <c r="C11" s="30"/>
      <c r="D11" s="153" t="s">
        <v>14</v>
      </c>
      <c r="E11" s="138" t="s">
        <v>43</v>
      </c>
      <c r="F11" s="139" t="s">
        <v>6</v>
      </c>
      <c r="G11" s="140" t="s">
        <v>62</v>
      </c>
      <c r="H11" s="123" t="s">
        <v>3</v>
      </c>
      <c r="I11" s="141">
        <v>0.54490000000000005</v>
      </c>
      <c r="J11" s="141">
        <v>0.58779999999999999</v>
      </c>
      <c r="K11" s="141">
        <v>0.84</v>
      </c>
      <c r="L11" s="141">
        <v>0.75470000000000004</v>
      </c>
      <c r="M11" s="141">
        <v>0.52780000000000005</v>
      </c>
      <c r="N11" s="141">
        <v>0.74</v>
      </c>
      <c r="O11" s="141">
        <v>0.62329999999999997</v>
      </c>
      <c r="P11" s="128">
        <f t="shared" si="0"/>
        <v>4.6185000000000009</v>
      </c>
      <c r="Q11" s="144">
        <v>45897</v>
      </c>
      <c r="R11" s="143">
        <v>46160</v>
      </c>
      <c r="S11" s="144">
        <v>46178</v>
      </c>
      <c r="T11" s="144">
        <v>46187</v>
      </c>
      <c r="U11" s="144">
        <v>46194</v>
      </c>
    </row>
    <row r="12" spans="1:21" x14ac:dyDescent="0.45">
      <c r="A12" s="122">
        <v>10</v>
      </c>
      <c r="B12" s="28"/>
      <c r="C12" s="28"/>
      <c r="D12" s="152" t="s">
        <v>18</v>
      </c>
      <c r="E12" s="132" t="s">
        <v>36</v>
      </c>
      <c r="F12" s="133" t="s">
        <v>37</v>
      </c>
      <c r="G12" s="134" t="s">
        <v>37</v>
      </c>
      <c r="H12" s="122" t="s">
        <v>3</v>
      </c>
      <c r="I12" s="135">
        <v>0.7157</v>
      </c>
      <c r="J12" s="135">
        <v>0.53669999999999995</v>
      </c>
      <c r="K12" s="135">
        <v>0.66</v>
      </c>
      <c r="L12" s="135">
        <v>0.434</v>
      </c>
      <c r="M12" s="135">
        <v>0.67779999999999996</v>
      </c>
      <c r="N12" s="135">
        <v>0.8367</v>
      </c>
      <c r="O12" s="135">
        <v>0.69330000000000003</v>
      </c>
      <c r="P12" s="128">
        <f t="shared" si="0"/>
        <v>4.5541999999999998</v>
      </c>
      <c r="Q12" s="136">
        <v>45903</v>
      </c>
      <c r="R12" s="137">
        <v>46157</v>
      </c>
      <c r="S12" s="136">
        <v>46177</v>
      </c>
      <c r="T12" s="136">
        <v>46184</v>
      </c>
      <c r="U12" s="136">
        <v>46191</v>
      </c>
    </row>
    <row r="13" spans="1:21" x14ac:dyDescent="0.45">
      <c r="A13" s="122">
        <v>11</v>
      </c>
      <c r="B13" s="27"/>
      <c r="C13" s="27"/>
      <c r="D13" s="152" t="s">
        <v>18</v>
      </c>
      <c r="E13" s="132" t="s">
        <v>24</v>
      </c>
      <c r="F13" s="133" t="s">
        <v>25</v>
      </c>
      <c r="G13" s="134" t="s">
        <v>65</v>
      </c>
      <c r="H13" s="122" t="s">
        <v>3</v>
      </c>
      <c r="I13" s="135">
        <v>0.63570000000000004</v>
      </c>
      <c r="J13" s="135">
        <v>0.55589999999999995</v>
      </c>
      <c r="K13" s="135">
        <v>0.6</v>
      </c>
      <c r="L13" s="135">
        <v>0.50939999999999996</v>
      </c>
      <c r="M13" s="135">
        <v>0.66390000000000005</v>
      </c>
      <c r="N13" s="135">
        <v>0.84670000000000001</v>
      </c>
      <c r="O13" s="135">
        <v>0.69330000000000003</v>
      </c>
      <c r="P13" s="128">
        <f t="shared" si="0"/>
        <v>4.5048999999999992</v>
      </c>
      <c r="Q13" s="136">
        <v>45903</v>
      </c>
      <c r="R13" s="137">
        <v>46164</v>
      </c>
      <c r="S13" s="136">
        <v>46177</v>
      </c>
      <c r="T13" s="136">
        <v>46184</v>
      </c>
      <c r="U13" s="136">
        <v>46191</v>
      </c>
    </row>
    <row r="14" spans="1:21" x14ac:dyDescent="0.45">
      <c r="A14" s="122">
        <v>12</v>
      </c>
      <c r="B14" s="27"/>
      <c r="C14" s="27"/>
      <c r="D14" s="152" t="s">
        <v>18</v>
      </c>
      <c r="E14" s="132" t="s">
        <v>94</v>
      </c>
      <c r="F14" s="133"/>
      <c r="G14" s="134" t="s">
        <v>64</v>
      </c>
      <c r="H14" s="122" t="s">
        <v>3</v>
      </c>
      <c r="I14" s="135">
        <v>0.71460000000000001</v>
      </c>
      <c r="J14" s="135">
        <v>0.74439999999999995</v>
      </c>
      <c r="K14" s="135">
        <v>0.46</v>
      </c>
      <c r="L14" s="135">
        <v>0.434</v>
      </c>
      <c r="M14" s="135">
        <v>0.65559999999999996</v>
      </c>
      <c r="N14" s="135">
        <v>0.80669999999999997</v>
      </c>
      <c r="O14" s="135">
        <v>0.65329999999999999</v>
      </c>
      <c r="P14" s="128">
        <f t="shared" si="0"/>
        <v>4.4686000000000003</v>
      </c>
      <c r="Q14" s="136">
        <v>46099</v>
      </c>
      <c r="R14" s="137">
        <v>46157</v>
      </c>
      <c r="S14" s="136">
        <v>46176</v>
      </c>
      <c r="T14" s="136">
        <v>46184</v>
      </c>
      <c r="U14" s="136">
        <v>46191</v>
      </c>
    </row>
    <row r="15" spans="1:21" x14ac:dyDescent="0.45">
      <c r="A15" s="122">
        <v>13</v>
      </c>
      <c r="B15" s="27"/>
      <c r="C15" s="27"/>
      <c r="D15" s="152" t="s">
        <v>51</v>
      </c>
      <c r="E15" s="132" t="s">
        <v>50</v>
      </c>
      <c r="F15" s="133" t="s">
        <v>15</v>
      </c>
      <c r="G15" s="134" t="s">
        <v>61</v>
      </c>
      <c r="H15" s="122" t="s">
        <v>3</v>
      </c>
      <c r="I15" s="135">
        <v>0.58919999999999995</v>
      </c>
      <c r="J15" s="135">
        <v>0.4728</v>
      </c>
      <c r="K15" s="135">
        <v>0.76</v>
      </c>
      <c r="L15" s="135">
        <v>0.58489999999999998</v>
      </c>
      <c r="M15" s="135">
        <v>0.6028</v>
      </c>
      <c r="N15" s="135">
        <v>0.79669999999999996</v>
      </c>
      <c r="O15" s="135">
        <v>0.63670000000000004</v>
      </c>
      <c r="P15" s="128">
        <f t="shared" si="0"/>
        <v>4.4430999999999994</v>
      </c>
      <c r="Q15" s="136">
        <v>45965</v>
      </c>
      <c r="R15" s="137">
        <v>46164</v>
      </c>
      <c r="S15" s="136">
        <v>46179</v>
      </c>
      <c r="T15" s="136">
        <v>46185</v>
      </c>
      <c r="U15" s="136">
        <v>46192</v>
      </c>
    </row>
    <row r="16" spans="1:21" x14ac:dyDescent="0.45">
      <c r="A16" s="121">
        <v>14</v>
      </c>
      <c r="B16" s="26"/>
      <c r="C16" s="26"/>
      <c r="D16" s="151" t="s">
        <v>5</v>
      </c>
      <c r="E16" s="125" t="s">
        <v>83</v>
      </c>
      <c r="F16" s="131"/>
      <c r="G16" s="127" t="s">
        <v>81</v>
      </c>
      <c r="H16" s="121" t="s">
        <v>3</v>
      </c>
      <c r="I16" s="128">
        <v>0.46489999999999998</v>
      </c>
      <c r="J16" s="128">
        <v>0.51759999999999995</v>
      </c>
      <c r="K16" s="128">
        <v>0.74</v>
      </c>
      <c r="L16" s="128">
        <v>0.83020000000000005</v>
      </c>
      <c r="M16" s="128">
        <v>0.52780000000000005</v>
      </c>
      <c r="N16" s="128">
        <v>0.70669999999999999</v>
      </c>
      <c r="O16" s="128">
        <v>0.62</v>
      </c>
      <c r="P16" s="128">
        <f t="shared" si="0"/>
        <v>4.4071999999999996</v>
      </c>
      <c r="Q16" s="129">
        <v>46120</v>
      </c>
      <c r="R16" s="130">
        <v>46159</v>
      </c>
      <c r="S16" s="129">
        <v>46180</v>
      </c>
      <c r="T16" s="129">
        <v>46186</v>
      </c>
      <c r="U16" s="129">
        <v>46193</v>
      </c>
    </row>
    <row r="17" spans="1:21" x14ac:dyDescent="0.45">
      <c r="A17" s="121">
        <v>15</v>
      </c>
      <c r="B17" s="26"/>
      <c r="C17" s="26"/>
      <c r="D17" s="151" t="s">
        <v>8</v>
      </c>
      <c r="E17" s="125" t="s">
        <v>12</v>
      </c>
      <c r="F17" s="131" t="s">
        <v>13</v>
      </c>
      <c r="G17" s="127" t="s">
        <v>63</v>
      </c>
      <c r="H17" s="121" t="s">
        <v>3</v>
      </c>
      <c r="I17" s="128">
        <v>0.5968</v>
      </c>
      <c r="J17" s="128">
        <v>0.46650000000000003</v>
      </c>
      <c r="K17" s="128">
        <v>0.86</v>
      </c>
      <c r="L17" s="128">
        <v>0.66039999999999999</v>
      </c>
      <c r="M17" s="128">
        <v>0.50829999999999997</v>
      </c>
      <c r="N17" s="128">
        <v>0.6633</v>
      </c>
      <c r="O17" s="128">
        <v>0.54330000000000001</v>
      </c>
      <c r="P17" s="128">
        <f t="shared" si="0"/>
        <v>4.2985999999999995</v>
      </c>
      <c r="Q17" s="129">
        <v>45903</v>
      </c>
      <c r="R17" s="130">
        <v>46160</v>
      </c>
      <c r="S17" s="129">
        <v>46180</v>
      </c>
      <c r="T17" s="129">
        <v>46186</v>
      </c>
      <c r="U17" s="129">
        <v>46193</v>
      </c>
    </row>
    <row r="18" spans="1:21" x14ac:dyDescent="0.45">
      <c r="A18" s="122">
        <v>16</v>
      </c>
      <c r="B18" s="27"/>
      <c r="C18" s="27"/>
      <c r="D18" s="152" t="s">
        <v>18</v>
      </c>
      <c r="E18" s="132" t="s">
        <v>23</v>
      </c>
      <c r="F18" s="133" t="s">
        <v>15</v>
      </c>
      <c r="G18" s="134" t="s">
        <v>61</v>
      </c>
      <c r="H18" s="122" t="s">
        <v>3</v>
      </c>
      <c r="I18" s="135">
        <v>0.63460000000000005</v>
      </c>
      <c r="J18" s="135">
        <v>0.51439999999999997</v>
      </c>
      <c r="K18" s="135">
        <v>0.52</v>
      </c>
      <c r="L18" s="135">
        <v>0.434</v>
      </c>
      <c r="M18" s="135">
        <v>0.6472</v>
      </c>
      <c r="N18" s="135">
        <v>0.83330000000000004</v>
      </c>
      <c r="O18" s="135">
        <v>0.7</v>
      </c>
      <c r="P18" s="128">
        <f t="shared" si="0"/>
        <v>4.2835000000000001</v>
      </c>
      <c r="Q18" s="136">
        <v>45903</v>
      </c>
      <c r="R18" s="137">
        <v>46166</v>
      </c>
      <c r="S18" s="136">
        <v>46177</v>
      </c>
      <c r="T18" s="136">
        <v>46184</v>
      </c>
      <c r="U18" s="136">
        <v>46191</v>
      </c>
    </row>
    <row r="19" spans="1:21" x14ac:dyDescent="0.45">
      <c r="A19" s="124">
        <v>17</v>
      </c>
      <c r="B19" s="55"/>
      <c r="C19" s="55"/>
      <c r="D19" s="154" t="s">
        <v>2</v>
      </c>
      <c r="E19" s="145" t="s">
        <v>92</v>
      </c>
      <c r="F19" s="146"/>
      <c r="G19" s="147" t="s">
        <v>65</v>
      </c>
      <c r="H19" s="124" t="s">
        <v>3</v>
      </c>
      <c r="I19" s="148">
        <v>0.52</v>
      </c>
      <c r="J19" s="148">
        <v>0.47599999999999998</v>
      </c>
      <c r="K19" s="148">
        <v>0.64</v>
      </c>
      <c r="L19" s="148">
        <v>0.77359999999999995</v>
      </c>
      <c r="M19" s="148">
        <v>0.54720000000000002</v>
      </c>
      <c r="N19" s="148">
        <v>0.72330000000000005</v>
      </c>
      <c r="O19" s="148">
        <v>0.57669999999999999</v>
      </c>
      <c r="P19" s="128">
        <f t="shared" si="0"/>
        <v>4.2568000000000001</v>
      </c>
      <c r="Q19" s="149">
        <v>46038</v>
      </c>
      <c r="R19" s="150">
        <v>46158</v>
      </c>
      <c r="S19" s="149">
        <v>46179</v>
      </c>
      <c r="T19" s="149">
        <v>46181</v>
      </c>
      <c r="U19" s="149">
        <v>46188</v>
      </c>
    </row>
    <row r="20" spans="1:21" x14ac:dyDescent="0.45">
      <c r="A20" s="122">
        <v>18</v>
      </c>
      <c r="B20" s="27"/>
      <c r="C20" s="27"/>
      <c r="D20" s="152" t="s">
        <v>73</v>
      </c>
      <c r="E20" s="132" t="s">
        <v>72</v>
      </c>
      <c r="F20" s="133"/>
      <c r="G20" s="134" t="s">
        <v>74</v>
      </c>
      <c r="H20" s="122" t="s">
        <v>3</v>
      </c>
      <c r="I20" s="135">
        <v>0.64219999999999999</v>
      </c>
      <c r="J20" s="135">
        <v>0.72840000000000005</v>
      </c>
      <c r="K20" s="135">
        <v>0.72</v>
      </c>
      <c r="L20" s="135">
        <v>0.58489999999999998</v>
      </c>
      <c r="M20" s="135">
        <v>0.39439999999999997</v>
      </c>
      <c r="N20" s="135">
        <v>0.60329999999999995</v>
      </c>
      <c r="O20" s="135">
        <v>0.55669999999999997</v>
      </c>
      <c r="P20" s="128">
        <f t="shared" si="0"/>
        <v>4.2299000000000007</v>
      </c>
      <c r="Q20" s="136">
        <v>46031</v>
      </c>
      <c r="R20" s="137">
        <v>46158</v>
      </c>
      <c r="S20" s="136">
        <v>46178</v>
      </c>
      <c r="T20" s="136">
        <v>46185</v>
      </c>
      <c r="U20" s="136">
        <v>46192</v>
      </c>
    </row>
    <row r="21" spans="1:21" x14ac:dyDescent="0.45">
      <c r="A21" s="122">
        <v>19</v>
      </c>
      <c r="B21" s="27"/>
      <c r="C21" s="27"/>
      <c r="D21" s="152" t="s">
        <v>18</v>
      </c>
      <c r="E21" s="132" t="s">
        <v>48</v>
      </c>
      <c r="F21" s="133" t="s">
        <v>49</v>
      </c>
      <c r="G21" s="134" t="s">
        <v>64</v>
      </c>
      <c r="H21" s="122" t="s">
        <v>3</v>
      </c>
      <c r="I21" s="135">
        <v>0.67349999999999999</v>
      </c>
      <c r="J21" s="135">
        <v>0.5655</v>
      </c>
      <c r="K21" s="135">
        <v>0.52</v>
      </c>
      <c r="L21" s="135">
        <v>0.3962</v>
      </c>
      <c r="M21" s="135">
        <v>0.60829999999999995</v>
      </c>
      <c r="N21" s="135">
        <v>0.81330000000000002</v>
      </c>
      <c r="O21" s="135">
        <v>0.63329999999999997</v>
      </c>
      <c r="P21" s="128">
        <f t="shared" si="0"/>
        <v>4.2100999999999997</v>
      </c>
      <c r="Q21" s="136">
        <v>45951</v>
      </c>
      <c r="R21" s="137">
        <v>46164</v>
      </c>
      <c r="S21" s="136">
        <v>46177</v>
      </c>
      <c r="T21" s="136">
        <v>46184</v>
      </c>
      <c r="U21" s="136">
        <v>46191</v>
      </c>
    </row>
    <row r="22" spans="1:21" x14ac:dyDescent="0.45">
      <c r="A22" s="124">
        <v>20</v>
      </c>
      <c r="B22" s="56"/>
      <c r="C22" s="56"/>
      <c r="D22" s="154" t="s">
        <v>2</v>
      </c>
      <c r="E22" s="145" t="s">
        <v>93</v>
      </c>
      <c r="F22" s="146"/>
      <c r="G22" s="147" t="s">
        <v>66</v>
      </c>
      <c r="H22" s="124" t="s">
        <v>3</v>
      </c>
      <c r="I22" s="148">
        <v>0.53620000000000001</v>
      </c>
      <c r="J22" s="148">
        <v>0.38979999999999998</v>
      </c>
      <c r="K22" s="148">
        <v>0.7</v>
      </c>
      <c r="L22" s="148">
        <v>0.77359999999999995</v>
      </c>
      <c r="M22" s="148">
        <v>0.4778</v>
      </c>
      <c r="N22" s="148">
        <v>0.66669999999999996</v>
      </c>
      <c r="O22" s="148">
        <v>0.56330000000000002</v>
      </c>
      <c r="P22" s="128">
        <f t="shared" si="0"/>
        <v>4.1074000000000002</v>
      </c>
      <c r="Q22" s="149">
        <v>46036</v>
      </c>
      <c r="R22" s="150">
        <v>46164</v>
      </c>
      <c r="S22" s="149">
        <v>46179</v>
      </c>
      <c r="T22" s="149">
        <v>46181</v>
      </c>
      <c r="U22" s="149">
        <v>46188</v>
      </c>
    </row>
    <row r="23" spans="1:21" x14ac:dyDescent="0.45">
      <c r="A23" s="121">
        <v>21</v>
      </c>
      <c r="B23" s="26"/>
      <c r="C23" s="29"/>
      <c r="D23" s="151" t="s">
        <v>8</v>
      </c>
      <c r="E23" s="125" t="s">
        <v>9</v>
      </c>
      <c r="F23" s="131" t="s">
        <v>10</v>
      </c>
      <c r="G23" s="127" t="s">
        <v>61</v>
      </c>
      <c r="H23" s="121" t="s">
        <v>11</v>
      </c>
      <c r="I23" s="128">
        <v>0.4703</v>
      </c>
      <c r="J23" s="128">
        <v>0.40899999999999997</v>
      </c>
      <c r="K23" s="128">
        <v>0.84</v>
      </c>
      <c r="L23" s="128">
        <v>0.81130000000000002</v>
      </c>
      <c r="M23" s="128">
        <v>0.39169999999999999</v>
      </c>
      <c r="N23" s="128">
        <v>0.63</v>
      </c>
      <c r="O23" s="128">
        <v>0.44669999999999999</v>
      </c>
      <c r="P23" s="128">
        <f t="shared" si="0"/>
        <v>3.9990000000000001</v>
      </c>
      <c r="Q23" s="129">
        <v>45903</v>
      </c>
      <c r="R23" s="130">
        <v>46159</v>
      </c>
      <c r="S23" s="129">
        <v>46180</v>
      </c>
      <c r="T23" s="129">
        <v>46186</v>
      </c>
      <c r="U23" s="129">
        <v>46193</v>
      </c>
    </row>
    <row r="24" spans="1:21" x14ac:dyDescent="0.45">
      <c r="A24" s="122">
        <v>22</v>
      </c>
      <c r="B24" s="27"/>
      <c r="C24" s="45"/>
      <c r="D24" s="152" t="s">
        <v>39</v>
      </c>
      <c r="E24" s="132" t="s">
        <v>16</v>
      </c>
      <c r="F24" s="133" t="s">
        <v>17</v>
      </c>
      <c r="G24" s="134" t="s">
        <v>67</v>
      </c>
      <c r="H24" s="122" t="s">
        <v>3</v>
      </c>
      <c r="I24" s="135">
        <v>0.55889999999999995</v>
      </c>
      <c r="J24" s="135">
        <v>0.42809999999999998</v>
      </c>
      <c r="K24" s="135">
        <v>0.7</v>
      </c>
      <c r="L24" s="135">
        <v>0.58489999999999998</v>
      </c>
      <c r="M24" s="135">
        <v>0.46110000000000001</v>
      </c>
      <c r="N24" s="135">
        <v>0.61670000000000003</v>
      </c>
      <c r="O24" s="135">
        <v>0.55000000000000004</v>
      </c>
      <c r="P24" s="128">
        <f t="shared" si="0"/>
        <v>3.8996999999999993</v>
      </c>
      <c r="Q24" s="136">
        <v>45904</v>
      </c>
      <c r="R24" s="137">
        <v>46159</v>
      </c>
      <c r="S24" s="136">
        <v>46178</v>
      </c>
      <c r="T24" s="136">
        <v>46185</v>
      </c>
      <c r="U24" s="136">
        <v>46192</v>
      </c>
    </row>
    <row r="25" spans="1:21" x14ac:dyDescent="0.45">
      <c r="A25" s="122">
        <v>23</v>
      </c>
      <c r="B25" s="27"/>
      <c r="C25" s="45"/>
      <c r="D25" s="152" t="s">
        <v>87</v>
      </c>
      <c r="E25" s="132" t="s">
        <v>88</v>
      </c>
      <c r="F25" s="133"/>
      <c r="G25" s="134" t="s">
        <v>74</v>
      </c>
      <c r="H25" s="122" t="s">
        <v>3</v>
      </c>
      <c r="I25" s="135">
        <v>0.47460000000000002</v>
      </c>
      <c r="J25" s="135">
        <v>0.4728</v>
      </c>
      <c r="K25" s="135">
        <v>0.56000000000000005</v>
      </c>
      <c r="L25" s="135">
        <v>0.3962</v>
      </c>
      <c r="M25" s="135">
        <v>0.58330000000000004</v>
      </c>
      <c r="N25" s="135">
        <v>0.69</v>
      </c>
      <c r="O25" s="135">
        <v>0.62</v>
      </c>
      <c r="P25" s="128">
        <f t="shared" si="0"/>
        <v>3.7968999999999999</v>
      </c>
      <c r="Q25" s="136">
        <v>46134</v>
      </c>
      <c r="R25" s="137">
        <v>46164</v>
      </c>
      <c r="S25" s="136">
        <v>46179</v>
      </c>
      <c r="T25" s="136">
        <v>46185</v>
      </c>
      <c r="U25" s="136">
        <v>46192</v>
      </c>
    </row>
    <row r="26" spans="1:21" x14ac:dyDescent="0.45">
      <c r="A26" s="121">
        <v>24</v>
      </c>
      <c r="B26" s="26"/>
      <c r="C26" s="29"/>
      <c r="D26" s="151" t="s">
        <v>40</v>
      </c>
      <c r="E26" s="125" t="s">
        <v>41</v>
      </c>
      <c r="F26" s="131" t="s">
        <v>42</v>
      </c>
      <c r="G26" s="127" t="s">
        <v>69</v>
      </c>
      <c r="H26" s="121" t="s">
        <v>3</v>
      </c>
      <c r="I26" s="128">
        <v>0.4022</v>
      </c>
      <c r="J26" s="128">
        <v>0.37380000000000002</v>
      </c>
      <c r="K26" s="128">
        <v>0.72</v>
      </c>
      <c r="L26" s="128">
        <v>0.56599999999999995</v>
      </c>
      <c r="M26" s="128">
        <v>0.46939999999999998</v>
      </c>
      <c r="N26" s="128">
        <v>0.67</v>
      </c>
      <c r="O26" s="128">
        <v>0.56330000000000002</v>
      </c>
      <c r="P26" s="128">
        <f t="shared" si="0"/>
        <v>3.7646999999999995</v>
      </c>
      <c r="Q26" s="129">
        <v>45905</v>
      </c>
      <c r="R26" s="130">
        <v>46165</v>
      </c>
      <c r="S26" s="129">
        <v>46180</v>
      </c>
      <c r="T26" s="129">
        <v>46186</v>
      </c>
      <c r="U26" s="129">
        <v>46193</v>
      </c>
    </row>
    <row r="27" spans="1:21" x14ac:dyDescent="0.45">
      <c r="A27" s="122">
        <v>25</v>
      </c>
      <c r="B27" s="27"/>
      <c r="C27" s="27"/>
      <c r="D27" s="152" t="s">
        <v>31</v>
      </c>
      <c r="E27" s="132" t="s">
        <v>30</v>
      </c>
      <c r="F27" s="133" t="s">
        <v>32</v>
      </c>
      <c r="G27" s="134" t="s">
        <v>68</v>
      </c>
      <c r="H27" s="122" t="s">
        <v>3</v>
      </c>
      <c r="I27" s="135">
        <v>0.65300000000000002</v>
      </c>
      <c r="J27" s="135">
        <v>0.4728</v>
      </c>
      <c r="K27" s="135">
        <v>0.56000000000000005</v>
      </c>
      <c r="L27" s="135">
        <v>0.32079999999999997</v>
      </c>
      <c r="M27" s="135">
        <v>0.44169999999999998</v>
      </c>
      <c r="N27" s="135">
        <v>0.62329999999999997</v>
      </c>
      <c r="O27" s="135">
        <v>0.55669999999999997</v>
      </c>
      <c r="P27" s="128">
        <f t="shared" si="0"/>
        <v>3.6282999999999994</v>
      </c>
      <c r="Q27" s="136">
        <v>45903</v>
      </c>
      <c r="R27" s="137">
        <v>46160</v>
      </c>
      <c r="S27" s="136">
        <v>46178</v>
      </c>
      <c r="T27" s="136">
        <v>46185</v>
      </c>
      <c r="U27" s="136">
        <v>46192</v>
      </c>
    </row>
    <row r="28" spans="1:21" x14ac:dyDescent="0.45">
      <c r="A28" s="121">
        <v>26</v>
      </c>
      <c r="B28" s="26"/>
      <c r="C28" s="26"/>
      <c r="D28" s="151" t="s">
        <v>26</v>
      </c>
      <c r="E28" s="125" t="s">
        <v>28</v>
      </c>
      <c r="F28" s="131" t="s">
        <v>27</v>
      </c>
      <c r="G28" s="127" t="s">
        <v>68</v>
      </c>
      <c r="H28" s="121" t="s">
        <v>3</v>
      </c>
      <c r="I28" s="128">
        <v>0.28970000000000001</v>
      </c>
      <c r="J28" s="128">
        <v>0.30990000000000001</v>
      </c>
      <c r="K28" s="128">
        <v>0.9</v>
      </c>
      <c r="L28" s="128">
        <v>0.56599999999999995</v>
      </c>
      <c r="M28" s="128">
        <v>0.38890000000000002</v>
      </c>
      <c r="N28" s="128">
        <v>0.53</v>
      </c>
      <c r="O28" s="128">
        <v>0.48330000000000001</v>
      </c>
      <c r="P28" s="128">
        <f t="shared" si="0"/>
        <v>3.4677999999999995</v>
      </c>
      <c r="Q28" s="129">
        <v>45903</v>
      </c>
      <c r="R28" s="130">
        <v>46165</v>
      </c>
      <c r="S28" s="129">
        <v>46180</v>
      </c>
      <c r="T28" s="129">
        <v>46186</v>
      </c>
      <c r="U28" s="129">
        <v>46193</v>
      </c>
    </row>
    <row r="29" spans="1:21" x14ac:dyDescent="0.45">
      <c r="A29" s="122">
        <v>27</v>
      </c>
      <c r="B29" s="27"/>
      <c r="C29" s="27"/>
      <c r="D29" s="152" t="s">
        <v>44</v>
      </c>
      <c r="E29" s="132" t="s">
        <v>45</v>
      </c>
      <c r="F29" s="133" t="s">
        <v>46</v>
      </c>
      <c r="G29" s="134" t="s">
        <v>46</v>
      </c>
      <c r="H29" s="122" t="s">
        <v>3</v>
      </c>
      <c r="I29" s="135">
        <v>0.47889999999999999</v>
      </c>
      <c r="J29" s="135">
        <v>0.40260000000000001</v>
      </c>
      <c r="K29" s="135">
        <v>0.56000000000000005</v>
      </c>
      <c r="L29" s="135">
        <v>0.37740000000000001</v>
      </c>
      <c r="M29" s="135">
        <v>0.47220000000000001</v>
      </c>
      <c r="N29" s="135">
        <v>0.61670000000000003</v>
      </c>
      <c r="O29" s="135">
        <v>0.52669999999999995</v>
      </c>
      <c r="P29" s="128">
        <f t="shared" si="0"/>
        <v>3.4344999999999999</v>
      </c>
      <c r="Q29" s="136">
        <v>45912</v>
      </c>
      <c r="R29" s="137">
        <v>46166</v>
      </c>
      <c r="S29" s="136">
        <v>46178</v>
      </c>
      <c r="T29" s="136">
        <v>46185</v>
      </c>
      <c r="U29" s="136">
        <v>46192</v>
      </c>
    </row>
    <row r="30" spans="1:21" x14ac:dyDescent="0.45">
      <c r="A30" s="121">
        <v>28</v>
      </c>
      <c r="B30" s="26"/>
      <c r="C30" s="26"/>
      <c r="D30" s="151" t="s">
        <v>52</v>
      </c>
      <c r="E30" s="125" t="s">
        <v>54</v>
      </c>
      <c r="F30" s="131" t="s">
        <v>53</v>
      </c>
      <c r="G30" s="127" t="s">
        <v>64</v>
      </c>
      <c r="H30" s="121" t="s">
        <v>3</v>
      </c>
      <c r="I30" s="128">
        <v>0.38700000000000001</v>
      </c>
      <c r="J30" s="128">
        <v>0.34189999999999998</v>
      </c>
      <c r="K30" s="128">
        <v>0.82</v>
      </c>
      <c r="L30" s="128">
        <v>0.50939999999999996</v>
      </c>
      <c r="M30" s="128">
        <v>0.35830000000000001</v>
      </c>
      <c r="N30" s="128">
        <v>0.51</v>
      </c>
      <c r="O30" s="128">
        <v>0.41670000000000001</v>
      </c>
      <c r="P30" s="128">
        <f t="shared" si="0"/>
        <v>3.3432999999999997</v>
      </c>
      <c r="Q30" s="129">
        <v>45974</v>
      </c>
      <c r="R30" s="130">
        <v>46159</v>
      </c>
      <c r="S30" s="129">
        <v>46180</v>
      </c>
      <c r="T30" s="129">
        <v>46186</v>
      </c>
      <c r="U30" s="129">
        <v>46193</v>
      </c>
    </row>
    <row r="31" spans="1:21" x14ac:dyDescent="0.45">
      <c r="A31" s="121">
        <v>29</v>
      </c>
      <c r="B31" s="26"/>
      <c r="C31" s="26"/>
      <c r="D31" s="151" t="s">
        <v>29</v>
      </c>
      <c r="E31" s="125" t="s">
        <v>34</v>
      </c>
      <c r="F31" s="131" t="s">
        <v>35</v>
      </c>
      <c r="G31" s="127" t="s">
        <v>70</v>
      </c>
      <c r="H31" s="121" t="s">
        <v>3</v>
      </c>
      <c r="I31" s="128">
        <v>0.34489999999999998</v>
      </c>
      <c r="J31" s="128">
        <v>0.29709999999999998</v>
      </c>
      <c r="K31" s="128">
        <v>0.82</v>
      </c>
      <c r="L31" s="128">
        <v>0.77359999999999995</v>
      </c>
      <c r="M31" s="128">
        <v>0.19719999999999999</v>
      </c>
      <c r="N31" s="128">
        <v>0.50329999999999997</v>
      </c>
      <c r="O31" s="128">
        <v>0.39329999999999998</v>
      </c>
      <c r="P31" s="128">
        <f t="shared" si="0"/>
        <v>3.3293999999999997</v>
      </c>
      <c r="Q31" s="129">
        <v>45902</v>
      </c>
      <c r="R31" s="130">
        <v>46165</v>
      </c>
      <c r="S31" s="129">
        <v>46180</v>
      </c>
      <c r="T31" s="129">
        <v>46187</v>
      </c>
      <c r="U31" s="129">
        <v>46194</v>
      </c>
    </row>
    <row r="32" spans="1:21" x14ac:dyDescent="0.45">
      <c r="A32" s="123">
        <v>30</v>
      </c>
      <c r="B32" s="30"/>
      <c r="C32" s="54"/>
      <c r="D32" s="155" t="s">
        <v>20</v>
      </c>
      <c r="E32" s="138" t="s">
        <v>22</v>
      </c>
      <c r="F32" s="139" t="s">
        <v>21</v>
      </c>
      <c r="G32" s="140" t="s">
        <v>71</v>
      </c>
      <c r="H32" s="123" t="s">
        <v>4</v>
      </c>
      <c r="I32" s="141">
        <v>0.33950000000000002</v>
      </c>
      <c r="J32" s="141">
        <v>0.34820000000000001</v>
      </c>
      <c r="K32" s="141">
        <v>0.72</v>
      </c>
      <c r="L32" s="141">
        <v>0.8679</v>
      </c>
      <c r="M32" s="141">
        <v>0.28060000000000002</v>
      </c>
      <c r="N32" s="141">
        <v>0.39</v>
      </c>
      <c r="O32" s="141">
        <v>0.29670000000000002</v>
      </c>
      <c r="P32" s="128">
        <f t="shared" si="0"/>
        <v>3.2429000000000001</v>
      </c>
      <c r="Q32" s="144">
        <v>45902</v>
      </c>
      <c r="R32" s="143">
        <v>46164</v>
      </c>
      <c r="S32" s="144">
        <v>46178</v>
      </c>
      <c r="T32" s="144">
        <v>46187</v>
      </c>
      <c r="U32" s="144">
        <v>46194</v>
      </c>
    </row>
    <row r="33" spans="1:21" x14ac:dyDescent="0.45">
      <c r="A33" s="122">
        <v>31</v>
      </c>
      <c r="B33" s="27"/>
      <c r="C33" s="45"/>
      <c r="D33" s="152" t="s">
        <v>18</v>
      </c>
      <c r="E33" s="132" t="s">
        <v>47</v>
      </c>
      <c r="F33" s="133" t="s">
        <v>37</v>
      </c>
      <c r="G33" s="134" t="s">
        <v>37</v>
      </c>
      <c r="H33" s="122" t="s">
        <v>3</v>
      </c>
      <c r="I33" s="135">
        <v>6.59E-2</v>
      </c>
      <c r="J33" s="135">
        <v>0.08</v>
      </c>
      <c r="K33" s="135">
        <v>0.54</v>
      </c>
      <c r="L33" s="135">
        <v>0.54720000000000002</v>
      </c>
      <c r="M33" s="135">
        <v>0.54169999999999996</v>
      </c>
      <c r="N33" s="135">
        <v>0.73</v>
      </c>
      <c r="O33" s="135">
        <v>0.50670000000000004</v>
      </c>
      <c r="P33" s="128">
        <f t="shared" si="0"/>
        <v>3.0114999999999998</v>
      </c>
      <c r="Q33" s="136">
        <v>45926</v>
      </c>
      <c r="R33" s="137">
        <v>46165</v>
      </c>
      <c r="S33" s="136">
        <v>46179</v>
      </c>
      <c r="T33" s="136">
        <v>46184</v>
      </c>
      <c r="U33" s="136">
        <v>46191</v>
      </c>
    </row>
    <row r="34" spans="1:21" x14ac:dyDescent="0.45">
      <c r="A34" s="122">
        <v>32</v>
      </c>
      <c r="B34" s="27"/>
      <c r="C34" s="45"/>
      <c r="D34" s="152" t="s">
        <v>79</v>
      </c>
      <c r="E34" s="132" t="s">
        <v>80</v>
      </c>
      <c r="F34" s="133"/>
      <c r="G34" s="134" t="s">
        <v>64</v>
      </c>
      <c r="H34" s="122" t="s">
        <v>3</v>
      </c>
      <c r="I34" s="135">
        <v>0.34699999999999998</v>
      </c>
      <c r="J34" s="135">
        <v>0.33860000000000001</v>
      </c>
      <c r="K34" s="135">
        <v>0.34</v>
      </c>
      <c r="L34" s="135">
        <v>0.32079999999999997</v>
      </c>
      <c r="M34" s="135">
        <v>0.30830000000000002</v>
      </c>
      <c r="N34" s="135">
        <v>0.47</v>
      </c>
      <c r="O34" s="135">
        <v>0.4133</v>
      </c>
      <c r="P34" s="128">
        <f t="shared" si="0"/>
        <v>2.5379999999999998</v>
      </c>
      <c r="Q34" s="136">
        <v>46119</v>
      </c>
      <c r="R34" s="137">
        <v>46165</v>
      </c>
      <c r="S34" s="136">
        <v>46178</v>
      </c>
      <c r="T34" s="136">
        <v>46185</v>
      </c>
      <c r="U34" s="136">
        <v>46192</v>
      </c>
    </row>
  </sheetData>
  <mergeCells count="2">
    <mergeCell ref="A1:T1"/>
    <mergeCell ref="B2:D2"/>
  </mergeCells>
  <phoneticPr fontId="1" type="noConversion"/>
  <conditionalFormatting sqref="A17">
    <cfRule type="duplicateValues" priority="20"/>
  </conditionalFormatting>
  <conditionalFormatting sqref="A18">
    <cfRule type="duplicateValues" priority="19"/>
  </conditionalFormatting>
  <conditionalFormatting sqref="A19">
    <cfRule type="duplicateValues" priority="18"/>
  </conditionalFormatting>
  <conditionalFormatting sqref="A20:A21">
    <cfRule type="duplicateValues" priority="22"/>
  </conditionalFormatting>
  <conditionalFormatting sqref="A22">
    <cfRule type="duplicateValues" priority="17"/>
  </conditionalFormatting>
  <conditionalFormatting sqref="A23:A24">
    <cfRule type="duplicateValues" priority="23"/>
  </conditionalFormatting>
  <conditionalFormatting sqref="A25">
    <cfRule type="duplicateValues" priority="16"/>
  </conditionalFormatting>
  <conditionalFormatting sqref="A26">
    <cfRule type="duplicateValues" priority="15"/>
  </conditionalFormatting>
  <conditionalFormatting sqref="A27">
    <cfRule type="duplicateValues" priority="24"/>
  </conditionalFormatting>
  <conditionalFormatting sqref="A28">
    <cfRule type="duplicateValues" priority="25"/>
  </conditionalFormatting>
  <conditionalFormatting sqref="A29">
    <cfRule type="duplicateValues" priority="26"/>
  </conditionalFormatting>
  <conditionalFormatting sqref="A30">
    <cfRule type="duplicateValues" priority="14"/>
  </conditionalFormatting>
  <conditionalFormatting sqref="A31 A3:A16">
    <cfRule type="duplicateValues" priority="21"/>
  </conditionalFormatting>
  <conditionalFormatting sqref="A32">
    <cfRule type="duplicateValues" priority="4"/>
  </conditionalFormatting>
  <conditionalFormatting sqref="A33">
    <cfRule type="duplicateValues" priority="3"/>
  </conditionalFormatting>
  <conditionalFormatting sqref="A34">
    <cfRule type="duplicateValues" priority="2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Q34">
    <cfRule type="cellIs" dxfId="11" priority="1" operator="lessThan">
      <formula>0.6</formula>
    </cfRule>
  </conditionalFormatting>
  <conditionalFormatting sqref="S3:U31">
    <cfRule type="cellIs" dxfId="10" priority="11" operator="lessThan">
      <formula>0.6</formula>
    </cfRule>
  </conditionalFormatting>
  <pageMargins left="0.25" right="0.25" top="0.75" bottom="0.75" header="0.3" footer="0.3"/>
  <pageSetup paperSize="8" scale="7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1697-30DB-4138-B408-F2E358442B31}">
  <sheetPr>
    <pageSetUpPr fitToPage="1"/>
  </sheetPr>
  <dimension ref="A1:M35"/>
  <sheetViews>
    <sheetView view="pageBreakPreview" zoomScale="80" zoomScaleNormal="80" zoomScaleSheetLayoutView="80" zoomScalePageLayoutView="55" workbookViewId="0">
      <selection activeCell="A2" sqref="A2:M2"/>
    </sheetView>
  </sheetViews>
  <sheetFormatPr defaultRowHeight="16.149999999999999" x14ac:dyDescent="0.45"/>
  <cols>
    <col min="1" max="1" width="5.265625" style="1" customWidth="1"/>
    <col min="2" max="2" width="2.73046875" hidden="1" customWidth="1"/>
    <col min="3" max="3" width="3.46484375" style="171" customWidth="1"/>
    <col min="4" max="4" width="19.46484375" customWidth="1"/>
    <col min="5" max="5" width="34.46484375" customWidth="1"/>
    <col min="6" max="6" width="1" hidden="1" customWidth="1"/>
    <col min="7" max="8" width="18.46484375" customWidth="1"/>
    <col min="9" max="11" width="22.46484375" customWidth="1"/>
    <col min="12" max="12" width="10.33203125" hidden="1" customWidth="1"/>
    <col min="13" max="13" width="15.46484375" customWidth="1"/>
  </cols>
  <sheetData>
    <row r="1" spans="1:13" ht="83.25" customHeight="1" x14ac:dyDescent="0.45">
      <c r="A1" s="390" t="s">
        <v>124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3" ht="20.25" customHeight="1" x14ac:dyDescent="0.5">
      <c r="A2" s="391" t="s">
        <v>111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 ht="44.25" customHeight="1" x14ac:dyDescent="0.45">
      <c r="A3" s="224"/>
      <c r="B3" s="388" t="s">
        <v>0</v>
      </c>
      <c r="C3" s="389"/>
      <c r="D3" s="389"/>
      <c r="E3" s="225" t="s">
        <v>89</v>
      </c>
      <c r="F3" s="225" t="s">
        <v>56</v>
      </c>
      <c r="G3" s="226" t="s">
        <v>56</v>
      </c>
      <c r="H3" s="225" t="s">
        <v>1</v>
      </c>
      <c r="I3" s="225" t="s">
        <v>138</v>
      </c>
      <c r="J3" s="225" t="s">
        <v>139</v>
      </c>
      <c r="K3" s="225" t="s">
        <v>95</v>
      </c>
      <c r="L3" s="225" t="s">
        <v>55</v>
      </c>
      <c r="M3" s="225" t="s">
        <v>90</v>
      </c>
    </row>
    <row r="4" spans="1:13" ht="19.149999999999999" customHeight="1" x14ac:dyDescent="0.45">
      <c r="A4" s="121">
        <v>1</v>
      </c>
      <c r="B4" s="26"/>
      <c r="C4" s="223"/>
      <c r="D4" s="165" t="s">
        <v>7</v>
      </c>
      <c r="E4" s="125" t="s">
        <v>38</v>
      </c>
      <c r="F4" s="126" t="s">
        <v>57</v>
      </c>
      <c r="G4" s="127" t="s">
        <v>126</v>
      </c>
      <c r="H4" s="121" t="s">
        <v>19</v>
      </c>
      <c r="I4" s="128">
        <v>0.92</v>
      </c>
      <c r="J4" s="128">
        <v>0.86580000000000001</v>
      </c>
      <c r="K4" s="128">
        <v>0.88</v>
      </c>
      <c r="L4" s="128">
        <f t="shared" ref="L4:L35" si="0">I4+J4+K4</f>
        <v>2.6657999999999999</v>
      </c>
      <c r="M4" s="129">
        <v>45904</v>
      </c>
    </row>
    <row r="5" spans="1:13" ht="19.149999999999999" customHeight="1" x14ac:dyDescent="0.45">
      <c r="A5" s="121">
        <v>2</v>
      </c>
      <c r="B5" s="26"/>
      <c r="C5" s="29"/>
      <c r="D5" s="165" t="s">
        <v>102</v>
      </c>
      <c r="E5" s="125" t="s">
        <v>103</v>
      </c>
      <c r="F5" s="131"/>
      <c r="G5" s="127" t="s">
        <v>127</v>
      </c>
      <c r="H5" s="121" t="s">
        <v>19</v>
      </c>
      <c r="I5" s="128">
        <v>0.90490000000000004</v>
      </c>
      <c r="J5" s="128">
        <v>0.85940000000000005</v>
      </c>
      <c r="K5" s="128">
        <v>0.8</v>
      </c>
      <c r="L5" s="128">
        <f t="shared" si="0"/>
        <v>2.5643000000000002</v>
      </c>
      <c r="M5" s="129">
        <v>46170</v>
      </c>
    </row>
    <row r="6" spans="1:13" ht="19.149999999999999" customHeight="1" x14ac:dyDescent="0.45">
      <c r="A6" s="123">
        <v>3</v>
      </c>
      <c r="B6" s="26"/>
      <c r="C6" s="29"/>
      <c r="D6" s="166" t="s">
        <v>96</v>
      </c>
      <c r="E6" s="138" t="s">
        <v>85</v>
      </c>
      <c r="F6" s="139"/>
      <c r="G6" s="140" t="s">
        <v>84</v>
      </c>
      <c r="H6" s="123" t="s">
        <v>107</v>
      </c>
      <c r="I6" s="141">
        <v>0.83779999999999999</v>
      </c>
      <c r="J6" s="141">
        <v>0.7157</v>
      </c>
      <c r="K6" s="141">
        <v>1</v>
      </c>
      <c r="L6" s="128">
        <f t="shared" si="0"/>
        <v>2.5535000000000001</v>
      </c>
      <c r="M6" s="142" t="s">
        <v>86</v>
      </c>
    </row>
    <row r="7" spans="1:13" ht="19.149999999999999" customHeight="1" x14ac:dyDescent="0.45">
      <c r="A7" s="121">
        <v>4</v>
      </c>
      <c r="B7" s="26"/>
      <c r="C7" s="29"/>
      <c r="D7" s="165" t="s">
        <v>5</v>
      </c>
      <c r="E7" s="125" t="s">
        <v>33</v>
      </c>
      <c r="F7" s="126" t="s">
        <v>58</v>
      </c>
      <c r="G7" s="127" t="s">
        <v>59</v>
      </c>
      <c r="H7" s="121" t="s">
        <v>19</v>
      </c>
      <c r="I7" s="128">
        <v>0.80320000000000003</v>
      </c>
      <c r="J7" s="128">
        <v>0.8115</v>
      </c>
      <c r="K7" s="128">
        <v>0.92</v>
      </c>
      <c r="L7" s="128">
        <f t="shared" si="0"/>
        <v>2.5347</v>
      </c>
      <c r="M7" s="129">
        <v>46132</v>
      </c>
    </row>
    <row r="8" spans="1:13" ht="19.149999999999999" customHeight="1" x14ac:dyDescent="0.45">
      <c r="A8" s="122">
        <v>5</v>
      </c>
      <c r="B8" s="27"/>
      <c r="C8" s="29"/>
      <c r="D8" s="165" t="s">
        <v>7</v>
      </c>
      <c r="E8" s="125" t="s">
        <v>75</v>
      </c>
      <c r="F8" s="131"/>
      <c r="G8" s="127" t="s">
        <v>126</v>
      </c>
      <c r="H8" s="121" t="s">
        <v>19</v>
      </c>
      <c r="I8" s="128">
        <v>0.88</v>
      </c>
      <c r="J8" s="128">
        <v>0.84030000000000005</v>
      </c>
      <c r="K8" s="128">
        <v>0.7</v>
      </c>
      <c r="L8" s="128">
        <f t="shared" si="0"/>
        <v>2.4203000000000001</v>
      </c>
      <c r="M8" s="129">
        <v>46094</v>
      </c>
    </row>
    <row r="9" spans="1:13" ht="19.149999999999999" customHeight="1" x14ac:dyDescent="0.45">
      <c r="A9" s="121">
        <v>6</v>
      </c>
      <c r="B9" s="26"/>
      <c r="C9" s="45"/>
      <c r="D9" s="167" t="s">
        <v>76</v>
      </c>
      <c r="E9" s="132" t="s">
        <v>77</v>
      </c>
      <c r="F9" s="133"/>
      <c r="G9" s="134" t="s">
        <v>78</v>
      </c>
      <c r="H9" s="122" t="s">
        <v>3</v>
      </c>
      <c r="I9" s="135">
        <v>0.90380000000000005</v>
      </c>
      <c r="J9" s="135">
        <v>0.84340000000000004</v>
      </c>
      <c r="K9" s="135">
        <v>0.64</v>
      </c>
      <c r="L9" s="128">
        <f t="shared" si="0"/>
        <v>2.3872</v>
      </c>
      <c r="M9" s="136">
        <v>46104</v>
      </c>
    </row>
    <row r="10" spans="1:13" ht="19.149999999999999" customHeight="1" x14ac:dyDescent="0.45">
      <c r="A10" s="122">
        <v>7</v>
      </c>
      <c r="B10" s="26"/>
      <c r="C10" s="45"/>
      <c r="D10" s="167" t="s">
        <v>73</v>
      </c>
      <c r="E10" s="132" t="s">
        <v>72</v>
      </c>
      <c r="F10" s="133"/>
      <c r="G10" s="134" t="s">
        <v>74</v>
      </c>
      <c r="H10" s="122" t="s">
        <v>3</v>
      </c>
      <c r="I10" s="135">
        <v>0.64219999999999999</v>
      </c>
      <c r="J10" s="135">
        <v>0.72840000000000005</v>
      </c>
      <c r="K10" s="135">
        <v>0.72</v>
      </c>
      <c r="L10" s="128">
        <f t="shared" si="0"/>
        <v>2.0906000000000002</v>
      </c>
      <c r="M10" s="136">
        <v>46031</v>
      </c>
    </row>
    <row r="11" spans="1:13" ht="19.149999999999999" customHeight="1" x14ac:dyDescent="0.45">
      <c r="A11" s="122">
        <v>8</v>
      </c>
      <c r="B11" s="27"/>
      <c r="C11" s="45"/>
      <c r="D11" s="167" t="s">
        <v>18</v>
      </c>
      <c r="E11" s="132" t="s">
        <v>91</v>
      </c>
      <c r="F11" s="133"/>
      <c r="G11" s="134" t="s">
        <v>74</v>
      </c>
      <c r="H11" s="122" t="s">
        <v>3</v>
      </c>
      <c r="I11" s="135">
        <v>0.76970000000000005</v>
      </c>
      <c r="J11" s="135">
        <v>0.78910000000000002</v>
      </c>
      <c r="K11" s="135">
        <v>0.48</v>
      </c>
      <c r="L11" s="128">
        <f t="shared" si="0"/>
        <v>2.0388000000000002</v>
      </c>
      <c r="M11" s="136">
        <v>46100</v>
      </c>
    </row>
    <row r="12" spans="1:13" ht="19.149999999999999" customHeight="1" x14ac:dyDescent="0.45">
      <c r="A12" s="123">
        <v>9</v>
      </c>
      <c r="B12" s="30"/>
      <c r="C12" s="54"/>
      <c r="D12" s="166" t="s">
        <v>14</v>
      </c>
      <c r="E12" s="138" t="s">
        <v>43</v>
      </c>
      <c r="F12" s="139" t="s">
        <v>6</v>
      </c>
      <c r="G12" s="140" t="s">
        <v>62</v>
      </c>
      <c r="H12" s="123" t="s">
        <v>3</v>
      </c>
      <c r="I12" s="141">
        <v>0.54490000000000005</v>
      </c>
      <c r="J12" s="141">
        <v>0.58779999999999999</v>
      </c>
      <c r="K12" s="141">
        <v>0.84</v>
      </c>
      <c r="L12" s="128">
        <f t="shared" si="0"/>
        <v>1.9727000000000001</v>
      </c>
      <c r="M12" s="144">
        <v>45897</v>
      </c>
    </row>
    <row r="13" spans="1:13" ht="19.149999999999999" customHeight="1" x14ac:dyDescent="0.45">
      <c r="A13" s="122">
        <v>10</v>
      </c>
      <c r="B13" s="28"/>
      <c r="C13" s="29"/>
      <c r="D13" s="165" t="s">
        <v>5</v>
      </c>
      <c r="E13" s="125" t="s">
        <v>82</v>
      </c>
      <c r="F13" s="131"/>
      <c r="G13" s="127" t="s">
        <v>61</v>
      </c>
      <c r="H13" s="121" t="s">
        <v>3</v>
      </c>
      <c r="I13" s="128">
        <v>0.56320000000000003</v>
      </c>
      <c r="J13" s="128">
        <v>0.64539999999999997</v>
      </c>
      <c r="K13" s="128">
        <v>0.76</v>
      </c>
      <c r="L13" s="128">
        <f t="shared" si="0"/>
        <v>1.9686000000000001</v>
      </c>
      <c r="M13" s="129">
        <v>46121</v>
      </c>
    </row>
    <row r="14" spans="1:13" ht="19.149999999999999" customHeight="1" x14ac:dyDescent="0.45">
      <c r="A14" s="122">
        <v>11</v>
      </c>
      <c r="B14" s="27"/>
      <c r="C14" s="29"/>
      <c r="D14" s="165" t="s">
        <v>8</v>
      </c>
      <c r="E14" s="125" t="s">
        <v>12</v>
      </c>
      <c r="F14" s="131" t="s">
        <v>13</v>
      </c>
      <c r="G14" s="127" t="s">
        <v>63</v>
      </c>
      <c r="H14" s="121" t="s">
        <v>3</v>
      </c>
      <c r="I14" s="128">
        <v>0.5968</v>
      </c>
      <c r="J14" s="128">
        <v>0.46650000000000003</v>
      </c>
      <c r="K14" s="128">
        <v>0.86</v>
      </c>
      <c r="L14" s="128">
        <f t="shared" si="0"/>
        <v>1.9232999999999998</v>
      </c>
      <c r="M14" s="129">
        <v>45903</v>
      </c>
    </row>
    <row r="15" spans="1:13" ht="19.149999999999999" customHeight="1" x14ac:dyDescent="0.45">
      <c r="A15" s="122">
        <v>12</v>
      </c>
      <c r="B15" s="27"/>
      <c r="C15" s="45"/>
      <c r="D15" s="167" t="s">
        <v>18</v>
      </c>
      <c r="E15" s="132" t="s">
        <v>94</v>
      </c>
      <c r="F15" s="133"/>
      <c r="G15" s="134" t="s">
        <v>64</v>
      </c>
      <c r="H15" s="122" t="s">
        <v>3</v>
      </c>
      <c r="I15" s="135">
        <v>0.71460000000000001</v>
      </c>
      <c r="J15" s="135">
        <v>0.74439999999999995</v>
      </c>
      <c r="K15" s="135">
        <v>0.46</v>
      </c>
      <c r="L15" s="128">
        <f t="shared" si="0"/>
        <v>1.919</v>
      </c>
      <c r="M15" s="136">
        <v>46099</v>
      </c>
    </row>
    <row r="16" spans="1:13" ht="19.149999999999999" customHeight="1" x14ac:dyDescent="0.45">
      <c r="A16" s="122">
        <v>13</v>
      </c>
      <c r="B16" s="27"/>
      <c r="C16" s="158"/>
      <c r="D16" s="167" t="s">
        <v>18</v>
      </c>
      <c r="E16" s="132" t="s">
        <v>36</v>
      </c>
      <c r="F16" s="133" t="s">
        <v>37</v>
      </c>
      <c r="G16" s="134" t="s">
        <v>37</v>
      </c>
      <c r="H16" s="122" t="s">
        <v>3</v>
      </c>
      <c r="I16" s="135">
        <v>0.7157</v>
      </c>
      <c r="J16" s="135">
        <v>0.53669999999999995</v>
      </c>
      <c r="K16" s="135">
        <v>0.66</v>
      </c>
      <c r="L16" s="128">
        <f t="shared" si="0"/>
        <v>1.9123999999999999</v>
      </c>
      <c r="M16" s="136">
        <v>45903</v>
      </c>
    </row>
    <row r="17" spans="1:13" ht="19.149999999999999" customHeight="1" x14ac:dyDescent="0.45">
      <c r="A17" s="121">
        <v>14</v>
      </c>
      <c r="B17" s="26"/>
      <c r="C17" s="45"/>
      <c r="D17" s="167" t="s">
        <v>51</v>
      </c>
      <c r="E17" s="132" t="s">
        <v>50</v>
      </c>
      <c r="F17" s="133" t="s">
        <v>15</v>
      </c>
      <c r="G17" s="134" t="s">
        <v>61</v>
      </c>
      <c r="H17" s="122" t="s">
        <v>3</v>
      </c>
      <c r="I17" s="135">
        <v>0.58919999999999995</v>
      </c>
      <c r="J17" s="135">
        <v>0.4728</v>
      </c>
      <c r="K17" s="135">
        <v>0.76</v>
      </c>
      <c r="L17" s="128">
        <f t="shared" si="0"/>
        <v>1.8219999999999998</v>
      </c>
      <c r="M17" s="136">
        <v>45965</v>
      </c>
    </row>
    <row r="18" spans="1:13" ht="19.149999999999999" customHeight="1" x14ac:dyDescent="0.45">
      <c r="A18" s="121">
        <v>15</v>
      </c>
      <c r="B18" s="26"/>
      <c r="C18" s="45"/>
      <c r="D18" s="167" t="s">
        <v>18</v>
      </c>
      <c r="E18" s="132" t="s">
        <v>24</v>
      </c>
      <c r="F18" s="133" t="s">
        <v>25</v>
      </c>
      <c r="G18" s="134" t="s">
        <v>65</v>
      </c>
      <c r="H18" s="122" t="s">
        <v>3</v>
      </c>
      <c r="I18" s="135">
        <v>0.63570000000000004</v>
      </c>
      <c r="J18" s="135">
        <v>0.55589999999999995</v>
      </c>
      <c r="K18" s="135">
        <v>0.6</v>
      </c>
      <c r="L18" s="128">
        <f t="shared" si="0"/>
        <v>1.7915999999999999</v>
      </c>
      <c r="M18" s="136">
        <v>45903</v>
      </c>
    </row>
    <row r="19" spans="1:13" ht="19.149999999999999" customHeight="1" x14ac:dyDescent="0.45">
      <c r="A19" s="122">
        <v>16</v>
      </c>
      <c r="B19" s="27"/>
      <c r="C19" s="45"/>
      <c r="D19" s="167" t="s">
        <v>18</v>
      </c>
      <c r="E19" s="132" t="s">
        <v>48</v>
      </c>
      <c r="F19" s="133" t="s">
        <v>49</v>
      </c>
      <c r="G19" s="134" t="s">
        <v>64</v>
      </c>
      <c r="H19" s="122" t="s">
        <v>3</v>
      </c>
      <c r="I19" s="135">
        <v>0.67349999999999999</v>
      </c>
      <c r="J19" s="135">
        <v>0.5655</v>
      </c>
      <c r="K19" s="135">
        <v>0.52</v>
      </c>
      <c r="L19" s="128">
        <f t="shared" si="0"/>
        <v>1.7589999999999999</v>
      </c>
      <c r="M19" s="136">
        <v>45951</v>
      </c>
    </row>
    <row r="20" spans="1:13" ht="19.149999999999999" customHeight="1" x14ac:dyDescent="0.45">
      <c r="A20" s="122">
        <v>17</v>
      </c>
      <c r="B20" s="55"/>
      <c r="C20" s="29"/>
      <c r="D20" s="165" t="s">
        <v>5</v>
      </c>
      <c r="E20" s="125" t="s">
        <v>83</v>
      </c>
      <c r="F20" s="131"/>
      <c r="G20" s="127" t="s">
        <v>81</v>
      </c>
      <c r="H20" s="121" t="s">
        <v>3</v>
      </c>
      <c r="I20" s="128">
        <v>0.46489999999999998</v>
      </c>
      <c r="J20" s="128">
        <v>0.51759999999999995</v>
      </c>
      <c r="K20" s="128">
        <v>0.74</v>
      </c>
      <c r="L20" s="128">
        <f t="shared" si="0"/>
        <v>1.7224999999999999</v>
      </c>
      <c r="M20" s="129">
        <v>46120</v>
      </c>
    </row>
    <row r="21" spans="1:13" ht="19.149999999999999" customHeight="1" x14ac:dyDescent="0.45">
      <c r="A21" s="122">
        <v>18</v>
      </c>
      <c r="B21" s="27"/>
      <c r="C21" s="29"/>
      <c r="D21" s="165" t="s">
        <v>8</v>
      </c>
      <c r="E21" s="125" t="s">
        <v>9</v>
      </c>
      <c r="F21" s="131" t="s">
        <v>10</v>
      </c>
      <c r="G21" s="127" t="s">
        <v>61</v>
      </c>
      <c r="H21" s="121" t="s">
        <v>11</v>
      </c>
      <c r="I21" s="128">
        <v>0.4703</v>
      </c>
      <c r="J21" s="128">
        <v>0.40899999999999997</v>
      </c>
      <c r="K21" s="128">
        <v>0.84</v>
      </c>
      <c r="L21" s="128">
        <f t="shared" si="0"/>
        <v>1.7193000000000001</v>
      </c>
      <c r="M21" s="129">
        <v>45903</v>
      </c>
    </row>
    <row r="22" spans="1:13" ht="19.149999999999999" customHeight="1" x14ac:dyDescent="0.45">
      <c r="A22" s="122">
        <v>19</v>
      </c>
      <c r="B22" s="27"/>
      <c r="C22" s="45"/>
      <c r="D22" s="167" t="s">
        <v>39</v>
      </c>
      <c r="E22" s="132" t="s">
        <v>16</v>
      </c>
      <c r="F22" s="133" t="s">
        <v>17</v>
      </c>
      <c r="G22" s="134" t="s">
        <v>67</v>
      </c>
      <c r="H22" s="122" t="s">
        <v>3</v>
      </c>
      <c r="I22" s="135">
        <v>0.55889999999999995</v>
      </c>
      <c r="J22" s="135">
        <v>0.42809999999999998</v>
      </c>
      <c r="K22" s="135">
        <v>0.7</v>
      </c>
      <c r="L22" s="128">
        <f t="shared" si="0"/>
        <v>1.6869999999999998</v>
      </c>
      <c r="M22" s="136">
        <v>45904</v>
      </c>
    </row>
    <row r="23" spans="1:13" ht="19.149999999999999" customHeight="1" x14ac:dyDescent="0.45">
      <c r="A23" s="122">
        <v>20</v>
      </c>
      <c r="B23" s="56"/>
      <c r="C23" s="45"/>
      <c r="D23" s="167" t="s">
        <v>31</v>
      </c>
      <c r="E23" s="132" t="s">
        <v>30</v>
      </c>
      <c r="F23" s="133" t="s">
        <v>32</v>
      </c>
      <c r="G23" s="134" t="s">
        <v>68</v>
      </c>
      <c r="H23" s="122" t="s">
        <v>3</v>
      </c>
      <c r="I23" s="135">
        <v>0.65300000000000002</v>
      </c>
      <c r="J23" s="135">
        <v>0.4728</v>
      </c>
      <c r="K23" s="135">
        <v>0.56000000000000005</v>
      </c>
      <c r="L23" s="128">
        <f t="shared" si="0"/>
        <v>1.6858</v>
      </c>
      <c r="M23" s="136">
        <v>45903</v>
      </c>
    </row>
    <row r="24" spans="1:13" ht="19.149999999999999" customHeight="1" x14ac:dyDescent="0.45">
      <c r="A24" s="121">
        <v>21</v>
      </c>
      <c r="B24" s="26"/>
      <c r="C24" s="45"/>
      <c r="D24" s="167" t="s">
        <v>18</v>
      </c>
      <c r="E24" s="132" t="s">
        <v>23</v>
      </c>
      <c r="F24" s="133" t="s">
        <v>15</v>
      </c>
      <c r="G24" s="134" t="s">
        <v>61</v>
      </c>
      <c r="H24" s="122" t="s">
        <v>3</v>
      </c>
      <c r="I24" s="135">
        <v>0.63460000000000005</v>
      </c>
      <c r="J24" s="135">
        <v>0.51439999999999997</v>
      </c>
      <c r="K24" s="135">
        <v>0.52</v>
      </c>
      <c r="L24" s="128">
        <f t="shared" si="0"/>
        <v>1.669</v>
      </c>
      <c r="M24" s="136">
        <v>45903</v>
      </c>
    </row>
    <row r="25" spans="1:13" ht="19.149999999999999" customHeight="1" x14ac:dyDescent="0.45">
      <c r="A25" s="124">
        <v>22</v>
      </c>
      <c r="B25" s="27"/>
      <c r="C25" s="159"/>
      <c r="D25" s="168" t="s">
        <v>2</v>
      </c>
      <c r="E25" s="145" t="s">
        <v>92</v>
      </c>
      <c r="F25" s="146"/>
      <c r="G25" s="147" t="s">
        <v>65</v>
      </c>
      <c r="H25" s="124" t="s">
        <v>3</v>
      </c>
      <c r="I25" s="148">
        <v>0.52</v>
      </c>
      <c r="J25" s="148">
        <v>0.47599999999999998</v>
      </c>
      <c r="K25" s="148">
        <v>0.64</v>
      </c>
      <c r="L25" s="128">
        <f t="shared" si="0"/>
        <v>1.6360000000000001</v>
      </c>
      <c r="M25" s="149">
        <v>46038</v>
      </c>
    </row>
    <row r="26" spans="1:13" ht="19.149999999999999" customHeight="1" x14ac:dyDescent="0.45">
      <c r="A26" s="124">
        <v>23</v>
      </c>
      <c r="B26" s="27"/>
      <c r="C26" s="159"/>
      <c r="D26" s="168" t="s">
        <v>2</v>
      </c>
      <c r="E26" s="145" t="s">
        <v>93</v>
      </c>
      <c r="F26" s="146"/>
      <c r="G26" s="147" t="s">
        <v>66</v>
      </c>
      <c r="H26" s="124" t="s">
        <v>3</v>
      </c>
      <c r="I26" s="148">
        <v>0.53620000000000001</v>
      </c>
      <c r="J26" s="148">
        <v>0.38979999999999998</v>
      </c>
      <c r="K26" s="148">
        <v>0.7</v>
      </c>
      <c r="L26" s="128">
        <f t="shared" si="0"/>
        <v>1.6259999999999999</v>
      </c>
      <c r="M26" s="149">
        <v>46036</v>
      </c>
    </row>
    <row r="27" spans="1:13" ht="19.149999999999999" customHeight="1" x14ac:dyDescent="0.45">
      <c r="A27" s="121">
        <v>24</v>
      </c>
      <c r="B27" s="26"/>
      <c r="C27" s="29"/>
      <c r="D27" s="165" t="s">
        <v>52</v>
      </c>
      <c r="E27" s="125" t="s">
        <v>54</v>
      </c>
      <c r="F27" s="131" t="s">
        <v>53</v>
      </c>
      <c r="G27" s="127" t="s">
        <v>64</v>
      </c>
      <c r="H27" s="121" t="s">
        <v>3</v>
      </c>
      <c r="I27" s="128">
        <v>0.38700000000000001</v>
      </c>
      <c r="J27" s="128">
        <v>0.34189999999999998</v>
      </c>
      <c r="K27" s="128">
        <v>0.82</v>
      </c>
      <c r="L27" s="128">
        <f t="shared" si="0"/>
        <v>1.5488999999999999</v>
      </c>
      <c r="M27" s="129">
        <v>45974</v>
      </c>
    </row>
    <row r="28" spans="1:13" ht="19.149999999999999" customHeight="1" x14ac:dyDescent="0.45">
      <c r="A28" s="122">
        <v>25</v>
      </c>
      <c r="B28" s="27"/>
      <c r="C28" s="45"/>
      <c r="D28" s="167" t="s">
        <v>87</v>
      </c>
      <c r="E28" s="132" t="s">
        <v>88</v>
      </c>
      <c r="F28" s="133"/>
      <c r="G28" s="134" t="s">
        <v>74</v>
      </c>
      <c r="H28" s="122" t="s">
        <v>3</v>
      </c>
      <c r="I28" s="135">
        <v>0.47460000000000002</v>
      </c>
      <c r="J28" s="135">
        <v>0.4728</v>
      </c>
      <c r="K28" s="135">
        <v>0.56000000000000005</v>
      </c>
      <c r="L28" s="128">
        <f t="shared" si="0"/>
        <v>1.5074000000000001</v>
      </c>
      <c r="M28" s="136">
        <v>46134</v>
      </c>
    </row>
    <row r="29" spans="1:13" ht="19.149999999999999" customHeight="1" x14ac:dyDescent="0.45">
      <c r="A29" s="121">
        <v>26</v>
      </c>
      <c r="B29" s="26"/>
      <c r="C29" s="29"/>
      <c r="D29" s="165" t="s">
        <v>26</v>
      </c>
      <c r="E29" s="125" t="s">
        <v>28</v>
      </c>
      <c r="F29" s="131" t="s">
        <v>27</v>
      </c>
      <c r="G29" s="127" t="s">
        <v>68</v>
      </c>
      <c r="H29" s="121" t="s">
        <v>3</v>
      </c>
      <c r="I29" s="128">
        <v>0.28970000000000001</v>
      </c>
      <c r="J29" s="128">
        <v>0.30990000000000001</v>
      </c>
      <c r="K29" s="128">
        <v>0.9</v>
      </c>
      <c r="L29" s="128">
        <f t="shared" si="0"/>
        <v>1.4996</v>
      </c>
      <c r="M29" s="129">
        <v>45903</v>
      </c>
    </row>
    <row r="30" spans="1:13" ht="19.149999999999999" customHeight="1" x14ac:dyDescent="0.45">
      <c r="A30" s="122">
        <v>27</v>
      </c>
      <c r="B30" s="27"/>
      <c r="C30" s="29"/>
      <c r="D30" s="165" t="s">
        <v>40</v>
      </c>
      <c r="E30" s="125" t="s">
        <v>41</v>
      </c>
      <c r="F30" s="131" t="s">
        <v>42</v>
      </c>
      <c r="G30" s="127" t="s">
        <v>69</v>
      </c>
      <c r="H30" s="121" t="s">
        <v>3</v>
      </c>
      <c r="I30" s="128">
        <v>0.4022</v>
      </c>
      <c r="J30" s="128">
        <v>0.37380000000000002</v>
      </c>
      <c r="K30" s="128">
        <v>0.72</v>
      </c>
      <c r="L30" s="128">
        <f t="shared" si="0"/>
        <v>1.496</v>
      </c>
      <c r="M30" s="129">
        <v>45905</v>
      </c>
    </row>
    <row r="31" spans="1:13" ht="19.149999999999999" customHeight="1" x14ac:dyDescent="0.45">
      <c r="A31" s="121">
        <v>28</v>
      </c>
      <c r="B31" s="26"/>
      <c r="C31" s="29"/>
      <c r="D31" s="165" t="s">
        <v>29</v>
      </c>
      <c r="E31" s="125" t="s">
        <v>34</v>
      </c>
      <c r="F31" s="131" t="s">
        <v>35</v>
      </c>
      <c r="G31" s="127" t="s">
        <v>70</v>
      </c>
      <c r="H31" s="121" t="s">
        <v>3</v>
      </c>
      <c r="I31" s="128">
        <v>0.34489999999999998</v>
      </c>
      <c r="J31" s="128">
        <v>0.29709999999999998</v>
      </c>
      <c r="K31" s="128">
        <v>0.82</v>
      </c>
      <c r="L31" s="128">
        <f t="shared" si="0"/>
        <v>1.4619999999999997</v>
      </c>
      <c r="M31" s="129">
        <v>45902</v>
      </c>
    </row>
    <row r="32" spans="1:13" ht="19.149999999999999" customHeight="1" x14ac:dyDescent="0.45">
      <c r="A32" s="121">
        <v>29</v>
      </c>
      <c r="B32" s="26"/>
      <c r="C32" s="45"/>
      <c r="D32" s="167" t="s">
        <v>44</v>
      </c>
      <c r="E32" s="132" t="s">
        <v>45</v>
      </c>
      <c r="F32" s="133" t="s">
        <v>46</v>
      </c>
      <c r="G32" s="134" t="s">
        <v>46</v>
      </c>
      <c r="H32" s="122" t="s">
        <v>3</v>
      </c>
      <c r="I32" s="135">
        <v>0.47889999999999999</v>
      </c>
      <c r="J32" s="135">
        <v>0.40260000000000001</v>
      </c>
      <c r="K32" s="135">
        <v>0.56000000000000005</v>
      </c>
      <c r="L32" s="128">
        <f t="shared" si="0"/>
        <v>1.4415</v>
      </c>
      <c r="M32" s="136">
        <v>45912</v>
      </c>
    </row>
    <row r="33" spans="1:13" ht="19.149999999999999" customHeight="1" x14ac:dyDescent="0.45">
      <c r="A33" s="123">
        <v>30</v>
      </c>
      <c r="B33" s="30"/>
      <c r="C33" s="54"/>
      <c r="D33" s="169" t="s">
        <v>20</v>
      </c>
      <c r="E33" s="138" t="s">
        <v>22</v>
      </c>
      <c r="F33" s="139" t="s">
        <v>21</v>
      </c>
      <c r="G33" s="140" t="s">
        <v>71</v>
      </c>
      <c r="H33" s="123" t="s">
        <v>4</v>
      </c>
      <c r="I33" s="141">
        <v>0.33950000000000002</v>
      </c>
      <c r="J33" s="141">
        <v>0.34820000000000001</v>
      </c>
      <c r="K33" s="141">
        <v>0.72</v>
      </c>
      <c r="L33" s="128">
        <f t="shared" si="0"/>
        <v>1.4077</v>
      </c>
      <c r="M33" s="144">
        <v>45902</v>
      </c>
    </row>
    <row r="34" spans="1:13" ht="19.149999999999999" customHeight="1" x14ac:dyDescent="0.45">
      <c r="A34" s="122">
        <v>31</v>
      </c>
      <c r="B34" s="27"/>
      <c r="C34" s="45"/>
      <c r="D34" s="167" t="s">
        <v>79</v>
      </c>
      <c r="E34" s="132" t="s">
        <v>80</v>
      </c>
      <c r="F34" s="133"/>
      <c r="G34" s="134" t="s">
        <v>64</v>
      </c>
      <c r="H34" s="122" t="s">
        <v>3</v>
      </c>
      <c r="I34" s="135">
        <v>0.34699999999999998</v>
      </c>
      <c r="J34" s="135">
        <v>0.33860000000000001</v>
      </c>
      <c r="K34" s="135">
        <v>0.34</v>
      </c>
      <c r="L34" s="128">
        <f t="shared" si="0"/>
        <v>1.0256000000000001</v>
      </c>
      <c r="M34" s="136">
        <v>46119</v>
      </c>
    </row>
    <row r="35" spans="1:13" ht="19.149999999999999" customHeight="1" x14ac:dyDescent="0.45">
      <c r="A35" s="122">
        <v>32</v>
      </c>
      <c r="B35" s="27"/>
      <c r="C35" s="222"/>
      <c r="D35" s="167" t="s">
        <v>18</v>
      </c>
      <c r="E35" s="132" t="s">
        <v>47</v>
      </c>
      <c r="F35" s="133" t="s">
        <v>37</v>
      </c>
      <c r="G35" s="134" t="s">
        <v>37</v>
      </c>
      <c r="H35" s="122" t="s">
        <v>3</v>
      </c>
      <c r="I35" s="135">
        <v>6.59E-2</v>
      </c>
      <c r="J35" s="135">
        <v>0.08</v>
      </c>
      <c r="K35" s="135">
        <v>0.54</v>
      </c>
      <c r="L35" s="128">
        <f t="shared" si="0"/>
        <v>0.68590000000000007</v>
      </c>
      <c r="M35" s="136">
        <v>45926</v>
      </c>
    </row>
  </sheetData>
  <sortState xmlns:xlrd2="http://schemas.microsoft.com/office/spreadsheetml/2017/richdata2" ref="C4:M35">
    <sortCondition descending="1" ref="L4:L35"/>
  </sortState>
  <mergeCells count="3">
    <mergeCell ref="B3:D3"/>
    <mergeCell ref="A1:M1"/>
    <mergeCell ref="A2:M2"/>
  </mergeCells>
  <phoneticPr fontId="1" type="noConversion"/>
  <conditionalFormatting sqref="A18">
    <cfRule type="duplicateValues" priority="77"/>
  </conditionalFormatting>
  <conditionalFormatting sqref="A19">
    <cfRule type="duplicateValues" priority="76"/>
  </conditionalFormatting>
  <conditionalFormatting sqref="A20:A23">
    <cfRule type="duplicateValues" priority="4"/>
  </conditionalFormatting>
  <conditionalFormatting sqref="A24">
    <cfRule type="duplicateValues" priority="80"/>
  </conditionalFormatting>
  <conditionalFormatting sqref="A25:A26">
    <cfRule type="duplicateValues" priority="5"/>
  </conditionalFormatting>
  <conditionalFormatting sqref="A27">
    <cfRule type="duplicateValues" priority="72"/>
  </conditionalFormatting>
  <conditionalFormatting sqref="A28">
    <cfRule type="duplicateValues" priority="81"/>
  </conditionalFormatting>
  <conditionalFormatting sqref="A29">
    <cfRule type="duplicateValues" priority="82"/>
  </conditionalFormatting>
  <conditionalFormatting sqref="A30">
    <cfRule type="duplicateValues" priority="83"/>
  </conditionalFormatting>
  <conditionalFormatting sqref="A31">
    <cfRule type="duplicateValues" priority="71"/>
  </conditionalFormatting>
  <conditionalFormatting sqref="A32 A4:A17">
    <cfRule type="duplicateValues" priority="78"/>
  </conditionalFormatting>
  <conditionalFormatting sqref="A33">
    <cfRule type="duplicateValues" priority="23"/>
  </conditionalFormatting>
  <conditionalFormatting sqref="A34">
    <cfRule type="duplicateValues" priority="22"/>
  </conditionalFormatting>
  <conditionalFormatting sqref="A35">
    <cfRule type="duplicateValues" priority="21"/>
  </conditionalFormatting>
  <conditionalFormatting sqref="E6">
    <cfRule type="duplicateValues" priority="69"/>
  </conditionalFormatting>
  <conditionalFormatting sqref="E18">
    <cfRule type="duplicateValues" priority="99"/>
  </conditionalFormatting>
  <conditionalFormatting sqref="E19">
    <cfRule type="duplicateValues" priority="98"/>
  </conditionalFormatting>
  <conditionalFormatting sqref="E20">
    <cfRule type="duplicateValues" priority="97"/>
  </conditionalFormatting>
  <conditionalFormatting sqref="E21:E22">
    <cfRule type="duplicateValues" priority="101"/>
  </conditionalFormatting>
  <conditionalFormatting sqref="E23">
    <cfRule type="duplicateValues" priority="93"/>
  </conditionalFormatting>
  <conditionalFormatting sqref="E24:E25">
    <cfRule type="duplicateValues" priority="103"/>
  </conditionalFormatting>
  <conditionalFormatting sqref="E26">
    <cfRule type="duplicateValues" priority="90"/>
  </conditionalFormatting>
  <conditionalFormatting sqref="E27">
    <cfRule type="duplicateValues" priority="88"/>
  </conditionalFormatting>
  <conditionalFormatting sqref="E28">
    <cfRule type="duplicateValues" priority="105"/>
  </conditionalFormatting>
  <conditionalFormatting sqref="E29">
    <cfRule type="duplicateValues" priority="107"/>
  </conditionalFormatting>
  <conditionalFormatting sqref="E30">
    <cfRule type="duplicateValues" priority="108"/>
  </conditionalFormatting>
  <conditionalFormatting sqref="E31">
    <cfRule type="duplicateValues" priority="86"/>
  </conditionalFormatting>
  <conditionalFormatting sqref="E32 E3:E5 E7:E17">
    <cfRule type="duplicateValues" priority="100"/>
  </conditionalFormatting>
  <conditionalFormatting sqref="E33">
    <cfRule type="duplicateValues" priority="28"/>
  </conditionalFormatting>
  <conditionalFormatting sqref="E34">
    <cfRule type="duplicateValues" priority="26"/>
  </conditionalFormatting>
  <conditionalFormatting sqref="E35">
    <cfRule type="duplicateValues" priority="24"/>
  </conditionalFormatting>
  <conditionalFormatting sqref="G4">
    <cfRule type="duplicateValues" priority="3"/>
  </conditionalFormatting>
  <conditionalFormatting sqref="G5">
    <cfRule type="duplicateValues" priority="2"/>
  </conditionalFormatting>
  <conditionalFormatting sqref="G6">
    <cfRule type="duplicateValues" priority="70"/>
  </conditionalFormatting>
  <conditionalFormatting sqref="G8">
    <cfRule type="duplicateValues" priority="1"/>
  </conditionalFormatting>
  <conditionalFormatting sqref="G18">
    <cfRule type="duplicateValues" priority="96"/>
  </conditionalFormatting>
  <conditionalFormatting sqref="G19">
    <cfRule type="duplicateValues" priority="95"/>
  </conditionalFormatting>
  <conditionalFormatting sqref="G20">
    <cfRule type="duplicateValues" priority="94"/>
  </conditionalFormatting>
  <conditionalFormatting sqref="G21:G22">
    <cfRule type="duplicateValues" priority="102"/>
  </conditionalFormatting>
  <conditionalFormatting sqref="G23">
    <cfRule type="duplicateValues" priority="92"/>
  </conditionalFormatting>
  <conditionalFormatting sqref="G24:G25">
    <cfRule type="duplicateValues" priority="104"/>
  </conditionalFormatting>
  <conditionalFormatting sqref="G26">
    <cfRule type="duplicateValues" priority="91"/>
  </conditionalFormatting>
  <conditionalFormatting sqref="G27">
    <cfRule type="duplicateValues" priority="89"/>
  </conditionalFormatting>
  <conditionalFormatting sqref="G28">
    <cfRule type="duplicateValues" priority="106"/>
  </conditionalFormatting>
  <conditionalFormatting sqref="G29">
    <cfRule type="duplicateValues" priority="87"/>
  </conditionalFormatting>
  <conditionalFormatting sqref="G30">
    <cfRule type="duplicateValues" priority="109"/>
  </conditionalFormatting>
  <conditionalFormatting sqref="G31">
    <cfRule type="duplicateValues" priority="84"/>
  </conditionalFormatting>
  <conditionalFormatting sqref="G32 G7 G9:G17">
    <cfRule type="duplicateValues" priority="110"/>
  </conditionalFormatting>
  <conditionalFormatting sqref="G33">
    <cfRule type="duplicateValues" priority="29"/>
  </conditionalFormatting>
  <conditionalFormatting sqref="G34">
    <cfRule type="duplicateValues" priority="27"/>
  </conditionalFormatting>
  <conditionalFormatting sqref="G35">
    <cfRule type="duplicateValues" priority="25"/>
  </conditionalFormatting>
  <conditionalFormatting sqref="I4:M35">
    <cfRule type="cellIs" dxfId="9" priority="19" operator="lessThan">
      <formula>0.6</formula>
    </cfRule>
  </conditionalFormatting>
  <printOptions horizontalCentered="1"/>
  <pageMargins left="0.23622047244094491" right="0.23622047244094491" top="0.35433070866141736" bottom="0.74803149606299213" header="0.31496062992125984" footer="0.31496062992125984"/>
  <pageSetup paperSize="9" scale="70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CA3B-F1CD-447A-A40F-7818026C4EC0}">
  <sheetPr>
    <pageSetUpPr fitToPage="1"/>
  </sheetPr>
  <dimension ref="A1:K104"/>
  <sheetViews>
    <sheetView zoomScale="70" zoomScaleNormal="70" zoomScaleSheetLayoutView="70" zoomScalePageLayoutView="55" workbookViewId="0">
      <selection activeCell="G96" sqref="G96"/>
    </sheetView>
  </sheetViews>
  <sheetFormatPr defaultColWidth="8.73046875" defaultRowHeight="16.149999999999999" x14ac:dyDescent="0.45"/>
  <cols>
    <col min="1" max="1" width="5" style="1" customWidth="1"/>
    <col min="2" max="2" width="3.9296875" style="346" customWidth="1"/>
    <col min="3" max="3" width="19.53125" style="347" customWidth="1"/>
    <col min="4" max="4" width="34.53125" style="347" customWidth="1"/>
    <col min="5" max="5" width="24.46484375" style="347" hidden="1" customWidth="1"/>
    <col min="6" max="7" width="18.53125" style="347" customWidth="1"/>
    <col min="8" max="8" width="22.53125" style="347" customWidth="1"/>
    <col min="9" max="9" width="15.53125" style="347" customWidth="1"/>
    <col min="10" max="10" width="16.53125" style="347" customWidth="1"/>
    <col min="11" max="11" width="11.46484375" style="347" hidden="1" customWidth="1"/>
    <col min="12" max="16384" width="8.73046875" style="346"/>
  </cols>
  <sheetData>
    <row r="1" spans="1:11" ht="83" customHeight="1" x14ac:dyDescent="0.45">
      <c r="A1" s="374" t="s">
        <v>532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1" ht="21" customHeight="1" x14ac:dyDescent="0.5">
      <c r="A2" s="392" t="s">
        <v>533</v>
      </c>
      <c r="B2" s="393"/>
      <c r="C2" s="394"/>
      <c r="D2" s="394"/>
      <c r="E2" s="394"/>
      <c r="F2" s="394"/>
      <c r="G2" s="394"/>
      <c r="H2" s="394"/>
      <c r="I2" s="394"/>
      <c r="J2" s="394"/>
    </row>
    <row r="3" spans="1:11" ht="44" customHeight="1" x14ac:dyDescent="0.45">
      <c r="A3" s="345"/>
      <c r="B3" s="395" t="s">
        <v>450</v>
      </c>
      <c r="C3" s="396"/>
      <c r="D3" s="332" t="s">
        <v>451</v>
      </c>
      <c r="E3" s="332" t="s">
        <v>452</v>
      </c>
      <c r="F3" s="332" t="s">
        <v>452</v>
      </c>
      <c r="G3" s="332" t="s">
        <v>453</v>
      </c>
      <c r="H3" s="332" t="s">
        <v>534</v>
      </c>
      <c r="I3" s="332" t="s">
        <v>454</v>
      </c>
      <c r="J3" s="332" t="s">
        <v>455</v>
      </c>
    </row>
    <row r="4" spans="1:11" ht="20" customHeight="1" x14ac:dyDescent="0.45">
      <c r="A4" s="17">
        <v>1</v>
      </c>
      <c r="B4" s="334"/>
      <c r="C4" s="17" t="s">
        <v>497</v>
      </c>
      <c r="D4" s="329" t="s">
        <v>498</v>
      </c>
      <c r="E4" s="139" t="s">
        <v>296</v>
      </c>
      <c r="F4" s="140" t="s">
        <v>295</v>
      </c>
      <c r="G4" s="123" t="s">
        <v>4</v>
      </c>
      <c r="H4" s="141">
        <v>0.8679</v>
      </c>
      <c r="I4" s="348">
        <v>45891</v>
      </c>
      <c r="J4" s="142" t="s">
        <v>535</v>
      </c>
      <c r="K4" s="217" t="e">
        <f>H4+#REF!</f>
        <v>#REF!</v>
      </c>
    </row>
    <row r="5" spans="1:11" ht="20" customHeight="1" x14ac:dyDescent="0.45">
      <c r="A5" s="4">
        <v>2</v>
      </c>
      <c r="B5" s="333"/>
      <c r="C5" s="4" t="s">
        <v>195</v>
      </c>
      <c r="D5" s="328" t="s">
        <v>471</v>
      </c>
      <c r="E5" s="131" t="s">
        <v>13</v>
      </c>
      <c r="F5" s="127" t="s">
        <v>472</v>
      </c>
      <c r="G5" s="121" t="s">
        <v>520</v>
      </c>
      <c r="H5" s="128">
        <v>0.83020000000000005</v>
      </c>
      <c r="I5" s="349">
        <v>45489</v>
      </c>
      <c r="J5" s="129">
        <v>46237</v>
      </c>
      <c r="K5" s="217" t="e">
        <f>H5+#REF!</f>
        <v>#REF!</v>
      </c>
    </row>
    <row r="6" spans="1:11" ht="20" customHeight="1" x14ac:dyDescent="0.45">
      <c r="A6" s="4">
        <v>3</v>
      </c>
      <c r="B6" s="333"/>
      <c r="C6" s="4" t="s">
        <v>504</v>
      </c>
      <c r="D6" s="328" t="s">
        <v>505</v>
      </c>
      <c r="E6" s="131" t="s">
        <v>506</v>
      </c>
      <c r="F6" s="127" t="s">
        <v>489</v>
      </c>
      <c r="G6" s="121" t="s">
        <v>4</v>
      </c>
      <c r="H6" s="128">
        <v>0.62260000000000004</v>
      </c>
      <c r="I6" s="349">
        <v>45756</v>
      </c>
      <c r="J6" s="129">
        <v>46241</v>
      </c>
      <c r="K6" s="217" t="e">
        <f>H6+#REF!</f>
        <v>#REF!</v>
      </c>
    </row>
    <row r="7" spans="1:11" ht="20" customHeight="1" x14ac:dyDescent="0.45">
      <c r="A7" s="10">
        <v>4</v>
      </c>
      <c r="B7" s="336"/>
      <c r="C7" s="10" t="s">
        <v>76</v>
      </c>
      <c r="D7" s="339" t="s">
        <v>77</v>
      </c>
      <c r="E7" s="340"/>
      <c r="F7" s="341" t="s">
        <v>483</v>
      </c>
      <c r="G7" s="342" t="s">
        <v>4</v>
      </c>
      <c r="H7" s="343">
        <v>0.49059999999999998</v>
      </c>
      <c r="I7" s="350">
        <v>46077</v>
      </c>
      <c r="J7" s="344">
        <v>46232</v>
      </c>
      <c r="K7" s="217" t="e">
        <f>H7+#REF!</f>
        <v>#REF!</v>
      </c>
    </row>
    <row r="8" spans="1:11" ht="20" customHeight="1" x14ac:dyDescent="0.45">
      <c r="A8" s="10">
        <v>5</v>
      </c>
      <c r="B8" s="336"/>
      <c r="C8" s="10" t="s">
        <v>76</v>
      </c>
      <c r="D8" s="331" t="s">
        <v>456</v>
      </c>
      <c r="E8" s="133" t="s">
        <v>457</v>
      </c>
      <c r="F8" s="134" t="s">
        <v>457</v>
      </c>
      <c r="G8" s="122" t="s">
        <v>4</v>
      </c>
      <c r="H8" s="135">
        <v>0.434</v>
      </c>
      <c r="I8" s="351">
        <v>45867</v>
      </c>
      <c r="J8" s="344">
        <v>46232</v>
      </c>
      <c r="K8" s="217" t="e">
        <f>H8+#REF!</f>
        <v>#REF!</v>
      </c>
    </row>
    <row r="9" spans="1:11" ht="20" customHeight="1" x14ac:dyDescent="0.45">
      <c r="A9" s="10">
        <v>6</v>
      </c>
      <c r="B9" s="336"/>
      <c r="C9" s="10" t="s">
        <v>484</v>
      </c>
      <c r="D9" s="331" t="s">
        <v>485</v>
      </c>
      <c r="E9" s="133" t="s">
        <v>10</v>
      </c>
      <c r="F9" s="134" t="s">
        <v>470</v>
      </c>
      <c r="G9" s="122" t="s">
        <v>4</v>
      </c>
      <c r="H9" s="135">
        <v>0.52829999999999999</v>
      </c>
      <c r="I9" s="351">
        <v>45948</v>
      </c>
      <c r="J9" s="344">
        <v>46233</v>
      </c>
      <c r="K9" s="217" t="e">
        <f>H9+#REF!</f>
        <v>#REF!</v>
      </c>
    </row>
    <row r="10" spans="1:11" ht="20" customHeight="1" x14ac:dyDescent="0.45">
      <c r="A10" s="10">
        <v>7</v>
      </c>
      <c r="B10" s="336"/>
      <c r="C10" s="10" t="s">
        <v>486</v>
      </c>
      <c r="D10" s="331" t="s">
        <v>487</v>
      </c>
      <c r="E10" s="133" t="s">
        <v>488</v>
      </c>
      <c r="F10" s="134" t="s">
        <v>489</v>
      </c>
      <c r="G10" s="122" t="s">
        <v>4</v>
      </c>
      <c r="H10" s="135">
        <v>0.47170000000000001</v>
      </c>
      <c r="I10" s="351">
        <v>45813</v>
      </c>
      <c r="J10" s="344">
        <v>46237</v>
      </c>
      <c r="K10" s="217" t="e">
        <f>H10+#REF!</f>
        <v>#REF!</v>
      </c>
    </row>
    <row r="11" spans="1:11" ht="20" customHeight="1" x14ac:dyDescent="0.45">
      <c r="A11" s="4">
        <v>8</v>
      </c>
      <c r="B11" s="333"/>
      <c r="C11" s="4" t="s">
        <v>52</v>
      </c>
      <c r="D11" s="328" t="s">
        <v>509</v>
      </c>
      <c r="E11" s="131" t="s">
        <v>510</v>
      </c>
      <c r="F11" s="127" t="s">
        <v>479</v>
      </c>
      <c r="G11" s="121" t="s">
        <v>4</v>
      </c>
      <c r="H11" s="128">
        <v>0.66039999999999999</v>
      </c>
      <c r="I11" s="349">
        <v>45707</v>
      </c>
      <c r="J11" s="129">
        <v>46241</v>
      </c>
      <c r="K11" s="217" t="e">
        <f>H11+#REF!</f>
        <v>#REF!</v>
      </c>
    </row>
    <row r="12" spans="1:11" ht="20" customHeight="1" x14ac:dyDescent="0.45">
      <c r="A12" s="161">
        <v>9</v>
      </c>
      <c r="B12" s="335"/>
      <c r="C12" s="161" t="s">
        <v>490</v>
      </c>
      <c r="D12" s="330" t="s">
        <v>265</v>
      </c>
      <c r="E12" s="146"/>
      <c r="F12" s="147" t="s">
        <v>463</v>
      </c>
      <c r="G12" s="124" t="s">
        <v>4</v>
      </c>
      <c r="H12" s="148">
        <v>0.64149999999999996</v>
      </c>
      <c r="I12" s="352">
        <v>45993</v>
      </c>
      <c r="J12" s="261">
        <v>46238</v>
      </c>
      <c r="K12" s="217" t="e">
        <f>H12+#REF!</f>
        <v>#REF!</v>
      </c>
    </row>
    <row r="13" spans="1:11" ht="20" customHeight="1" x14ac:dyDescent="0.45">
      <c r="A13" s="10">
        <v>10</v>
      </c>
      <c r="B13" s="336"/>
      <c r="C13" s="10" t="s">
        <v>76</v>
      </c>
      <c r="D13" s="331" t="s">
        <v>461</v>
      </c>
      <c r="E13" s="133" t="s">
        <v>462</v>
      </c>
      <c r="F13" s="134" t="s">
        <v>463</v>
      </c>
      <c r="G13" s="122" t="s">
        <v>4</v>
      </c>
      <c r="H13" s="135">
        <v>0.56599999999999995</v>
      </c>
      <c r="I13" s="351">
        <v>45775</v>
      </c>
      <c r="J13" s="136">
        <v>46232</v>
      </c>
      <c r="K13" s="217" t="e">
        <f>H13+#REF!</f>
        <v>#REF!</v>
      </c>
    </row>
    <row r="14" spans="1:11" ht="20" customHeight="1" x14ac:dyDescent="0.45">
      <c r="A14" s="4">
        <v>11</v>
      </c>
      <c r="B14" s="333"/>
      <c r="C14" s="4" t="s">
        <v>467</v>
      </c>
      <c r="D14" s="328" t="s">
        <v>468</v>
      </c>
      <c r="E14" s="131"/>
      <c r="F14" s="127" t="s">
        <v>536</v>
      </c>
      <c r="G14" s="121" t="s">
        <v>349</v>
      </c>
      <c r="H14" s="128">
        <v>0.96230000000000004</v>
      </c>
      <c r="I14" s="349">
        <v>46170</v>
      </c>
      <c r="J14" s="130">
        <v>46231</v>
      </c>
      <c r="K14" s="217" t="e">
        <f>H14+#REF!</f>
        <v>#REF!</v>
      </c>
    </row>
    <row r="15" spans="1:11" ht="20" customHeight="1" x14ac:dyDescent="0.45">
      <c r="A15" s="4">
        <v>12</v>
      </c>
      <c r="B15" s="333"/>
      <c r="C15" s="4" t="s">
        <v>480</v>
      </c>
      <c r="D15" s="328" t="s">
        <v>496</v>
      </c>
      <c r="E15" s="131"/>
      <c r="F15" s="127" t="s">
        <v>470</v>
      </c>
      <c r="G15" s="121" t="s">
        <v>4</v>
      </c>
      <c r="H15" s="128">
        <v>0.92449999999999999</v>
      </c>
      <c r="I15" s="349">
        <v>46114</v>
      </c>
      <c r="J15" s="129">
        <v>46232</v>
      </c>
      <c r="K15" s="217" t="e">
        <f>H15+#REF!</f>
        <v>#REF!</v>
      </c>
    </row>
    <row r="16" spans="1:11" ht="20" customHeight="1" x14ac:dyDescent="0.45">
      <c r="A16" s="4">
        <v>13</v>
      </c>
      <c r="B16" s="333"/>
      <c r="C16" s="4" t="s">
        <v>272</v>
      </c>
      <c r="D16" s="328" t="s">
        <v>499</v>
      </c>
      <c r="E16" s="131" t="s">
        <v>500</v>
      </c>
      <c r="F16" s="127" t="s">
        <v>501</v>
      </c>
      <c r="G16" s="121" t="s">
        <v>4</v>
      </c>
      <c r="H16" s="128">
        <v>0.58489999999999998</v>
      </c>
      <c r="I16" s="349">
        <v>45881</v>
      </c>
      <c r="J16" s="129">
        <v>46234</v>
      </c>
      <c r="K16" s="217" t="e">
        <f>H16+#REF!</f>
        <v>#REF!</v>
      </c>
    </row>
    <row r="17" spans="1:11" ht="20" customHeight="1" x14ac:dyDescent="0.45">
      <c r="A17" s="161">
        <v>14</v>
      </c>
      <c r="B17" s="335"/>
      <c r="C17" s="161" t="s">
        <v>490</v>
      </c>
      <c r="D17" s="330" t="s">
        <v>264</v>
      </c>
      <c r="E17" s="146"/>
      <c r="F17" s="147" t="s">
        <v>491</v>
      </c>
      <c r="G17" s="124" t="s">
        <v>4</v>
      </c>
      <c r="H17" s="148">
        <v>0.75470000000000004</v>
      </c>
      <c r="I17" s="352">
        <v>45993</v>
      </c>
      <c r="J17" s="261">
        <v>46241</v>
      </c>
      <c r="K17" s="217" t="e">
        <f>H17+#REF!</f>
        <v>#REF!</v>
      </c>
    </row>
    <row r="18" spans="1:11" ht="20" customHeight="1" x14ac:dyDescent="0.45">
      <c r="A18" s="10">
        <v>15</v>
      </c>
      <c r="B18" s="336"/>
      <c r="C18" s="10" t="s">
        <v>76</v>
      </c>
      <c r="D18" s="331" t="s">
        <v>469</v>
      </c>
      <c r="E18" s="133" t="s">
        <v>10</v>
      </c>
      <c r="F18" s="134" t="s">
        <v>470</v>
      </c>
      <c r="G18" s="122" t="s">
        <v>4</v>
      </c>
      <c r="H18" s="135">
        <v>0.47170000000000001</v>
      </c>
      <c r="I18" s="351">
        <v>45775</v>
      </c>
      <c r="J18" s="136">
        <v>46233</v>
      </c>
      <c r="K18" s="217" t="e">
        <f>H18+#REF!</f>
        <v>#REF!</v>
      </c>
    </row>
    <row r="19" spans="1:11" ht="20" customHeight="1" x14ac:dyDescent="0.45">
      <c r="A19" s="4">
        <v>16</v>
      </c>
      <c r="B19" s="333"/>
      <c r="C19" s="4" t="s">
        <v>458</v>
      </c>
      <c r="D19" s="328" t="s">
        <v>459</v>
      </c>
      <c r="E19" s="126" t="s">
        <v>460</v>
      </c>
      <c r="F19" s="127" t="s">
        <v>537</v>
      </c>
      <c r="G19" s="121" t="s">
        <v>349</v>
      </c>
      <c r="H19" s="128">
        <v>0.94340000000000002</v>
      </c>
      <c r="I19" s="349">
        <v>45876</v>
      </c>
      <c r="J19" s="130">
        <v>46231</v>
      </c>
      <c r="K19" s="217" t="e">
        <f>H19+#REF!</f>
        <v>#REF!</v>
      </c>
    </row>
    <row r="20" spans="1:11" ht="20" customHeight="1" x14ac:dyDescent="0.45">
      <c r="A20" s="10">
        <v>17</v>
      </c>
      <c r="B20" s="336"/>
      <c r="C20" s="10" t="s">
        <v>494</v>
      </c>
      <c r="D20" s="331" t="s">
        <v>495</v>
      </c>
      <c r="E20" s="133"/>
      <c r="F20" s="134" t="s">
        <v>466</v>
      </c>
      <c r="G20" s="122" t="s">
        <v>4</v>
      </c>
      <c r="H20" s="135">
        <v>0.35849999999999999</v>
      </c>
      <c r="I20" s="351">
        <v>46035</v>
      </c>
      <c r="J20" s="136">
        <v>46234</v>
      </c>
      <c r="K20" s="217" t="e">
        <f>H20+#REF!</f>
        <v>#REF!</v>
      </c>
    </row>
    <row r="21" spans="1:11" ht="20" customHeight="1" x14ac:dyDescent="0.45">
      <c r="A21" s="10">
        <v>18</v>
      </c>
      <c r="B21" s="336"/>
      <c r="C21" s="10" t="s">
        <v>464</v>
      </c>
      <c r="D21" s="331" t="s">
        <v>465</v>
      </c>
      <c r="E21" s="133"/>
      <c r="F21" s="134" t="s">
        <v>466</v>
      </c>
      <c r="G21" s="122" t="s">
        <v>4</v>
      </c>
      <c r="H21" s="135">
        <v>0.52829999999999999</v>
      </c>
      <c r="I21" s="351">
        <v>45998</v>
      </c>
      <c r="J21" s="136">
        <v>46232</v>
      </c>
      <c r="K21" s="217" t="e">
        <f>H21+#REF!</f>
        <v>#REF!</v>
      </c>
    </row>
    <row r="22" spans="1:11" ht="20" customHeight="1" x14ac:dyDescent="0.45">
      <c r="A22" s="10">
        <v>19</v>
      </c>
      <c r="B22" s="336"/>
      <c r="C22" s="10" t="s">
        <v>507</v>
      </c>
      <c r="D22" s="331" t="s">
        <v>508</v>
      </c>
      <c r="E22" s="133"/>
      <c r="F22" s="134" t="s">
        <v>479</v>
      </c>
      <c r="G22" s="122" t="s">
        <v>4</v>
      </c>
      <c r="H22" s="135">
        <v>0.35849999999999999</v>
      </c>
      <c r="I22" s="351">
        <v>46063</v>
      </c>
      <c r="J22" s="136">
        <v>46239</v>
      </c>
      <c r="K22" s="217" t="e">
        <f>H22+#REF!</f>
        <v>#REF!</v>
      </c>
    </row>
    <row r="23" spans="1:11" ht="20" customHeight="1" x14ac:dyDescent="0.45">
      <c r="A23" s="10">
        <v>20</v>
      </c>
      <c r="B23" s="336"/>
      <c r="C23" s="10" t="s">
        <v>76</v>
      </c>
      <c r="D23" s="331" t="s">
        <v>476</v>
      </c>
      <c r="E23" s="133" t="s">
        <v>457</v>
      </c>
      <c r="F23" s="134" t="s">
        <v>457</v>
      </c>
      <c r="G23" s="122" t="s">
        <v>4</v>
      </c>
      <c r="H23" s="135">
        <v>0.434</v>
      </c>
      <c r="I23" s="351">
        <v>45916</v>
      </c>
      <c r="J23" s="136">
        <v>46233</v>
      </c>
      <c r="K23" s="217" t="e">
        <f>H23+#REF!</f>
        <v>#REF!</v>
      </c>
    </row>
    <row r="24" spans="1:11" ht="20" customHeight="1" x14ac:dyDescent="0.45">
      <c r="A24" s="10">
        <v>21</v>
      </c>
      <c r="B24" s="336"/>
      <c r="C24" s="10" t="s">
        <v>473</v>
      </c>
      <c r="D24" s="331" t="s">
        <v>474</v>
      </c>
      <c r="E24" s="133" t="s">
        <v>475</v>
      </c>
      <c r="F24" s="134" t="s">
        <v>475</v>
      </c>
      <c r="G24" s="122" t="s">
        <v>4</v>
      </c>
      <c r="H24" s="135">
        <v>0.37740000000000001</v>
      </c>
      <c r="I24" s="351">
        <v>45868</v>
      </c>
      <c r="J24" s="136">
        <v>46234</v>
      </c>
      <c r="K24" s="217" t="e">
        <f>H24+#REF!</f>
        <v>#REF!</v>
      </c>
    </row>
    <row r="25" spans="1:11" ht="20" customHeight="1" x14ac:dyDescent="0.45">
      <c r="A25" s="4">
        <v>22</v>
      </c>
      <c r="B25" s="333"/>
      <c r="C25" s="4" t="s">
        <v>480</v>
      </c>
      <c r="D25" s="328" t="s">
        <v>492</v>
      </c>
      <c r="E25" s="131"/>
      <c r="F25" s="127" t="s">
        <v>493</v>
      </c>
      <c r="G25" s="121" t="s">
        <v>4</v>
      </c>
      <c r="H25" s="128">
        <v>0.81130000000000002</v>
      </c>
      <c r="I25" s="349">
        <v>46114</v>
      </c>
      <c r="J25" s="129">
        <v>46233</v>
      </c>
      <c r="K25" s="217" t="e">
        <f>H25+#REF!</f>
        <v>#REF!</v>
      </c>
    </row>
    <row r="26" spans="1:11" ht="20" customHeight="1" x14ac:dyDescent="0.45">
      <c r="A26" s="10">
        <v>23</v>
      </c>
      <c r="B26" s="336"/>
      <c r="C26" s="10" t="s">
        <v>76</v>
      </c>
      <c r="D26" s="331" t="s">
        <v>477</v>
      </c>
      <c r="E26" s="133" t="s">
        <v>478</v>
      </c>
      <c r="F26" s="134" t="s">
        <v>479</v>
      </c>
      <c r="G26" s="122" t="s">
        <v>4</v>
      </c>
      <c r="H26" s="135">
        <v>0.49059999999999998</v>
      </c>
      <c r="I26" s="351">
        <v>45874</v>
      </c>
      <c r="J26" s="136">
        <v>46231</v>
      </c>
      <c r="K26" s="217" t="e">
        <f>H26+#REF!</f>
        <v>#REF!</v>
      </c>
    </row>
    <row r="27" spans="1:11" ht="20" customHeight="1" x14ac:dyDescent="0.45">
      <c r="A27" s="10">
        <v>24</v>
      </c>
      <c r="B27" s="336"/>
      <c r="C27" s="10" t="s">
        <v>76</v>
      </c>
      <c r="D27" s="331" t="s">
        <v>345</v>
      </c>
      <c r="E27" s="133"/>
      <c r="F27" s="134" t="s">
        <v>466</v>
      </c>
      <c r="G27" s="122" t="s">
        <v>4</v>
      </c>
      <c r="H27" s="135">
        <v>0.41510000000000002</v>
      </c>
      <c r="I27" s="351">
        <v>46080</v>
      </c>
      <c r="J27" s="136">
        <v>46238</v>
      </c>
      <c r="K27" s="217" t="e">
        <f>H27+#REF!</f>
        <v>#REF!</v>
      </c>
    </row>
    <row r="28" spans="1:11" ht="20" customHeight="1" x14ac:dyDescent="0.45">
      <c r="A28" s="10">
        <v>25</v>
      </c>
      <c r="B28" s="336"/>
      <c r="C28" s="10" t="s">
        <v>76</v>
      </c>
      <c r="D28" s="331" t="s">
        <v>329</v>
      </c>
      <c r="E28" s="133"/>
      <c r="F28" s="134" t="s">
        <v>479</v>
      </c>
      <c r="G28" s="122" t="s">
        <v>4</v>
      </c>
      <c r="H28" s="135">
        <v>0.35849999999999999</v>
      </c>
      <c r="I28" s="351">
        <v>46080</v>
      </c>
      <c r="J28" s="136">
        <v>46234</v>
      </c>
      <c r="K28" s="217" t="e">
        <f>H28+#REF!</f>
        <v>#REF!</v>
      </c>
    </row>
    <row r="29" spans="1:11" ht="20" customHeight="1" x14ac:dyDescent="0.45">
      <c r="A29" s="17">
        <v>26</v>
      </c>
      <c r="B29" s="334"/>
      <c r="C29" s="17" t="s">
        <v>538</v>
      </c>
      <c r="D29" s="329" t="s">
        <v>513</v>
      </c>
      <c r="E29" s="139"/>
      <c r="F29" s="140" t="s">
        <v>84</v>
      </c>
      <c r="G29" s="123" t="s">
        <v>419</v>
      </c>
      <c r="H29" s="141">
        <v>0.77359999999999995</v>
      </c>
      <c r="I29" s="348" t="s">
        <v>514</v>
      </c>
      <c r="J29" s="142" t="s">
        <v>535</v>
      </c>
      <c r="K29" s="217" t="e">
        <f>H29+#REF!</f>
        <v>#REF!</v>
      </c>
    </row>
    <row r="30" spans="1:11" ht="20" customHeight="1" x14ac:dyDescent="0.45">
      <c r="A30" s="10">
        <v>27</v>
      </c>
      <c r="B30" s="336"/>
      <c r="C30" s="10" t="s">
        <v>502</v>
      </c>
      <c r="D30" s="331" t="s">
        <v>503</v>
      </c>
      <c r="E30" s="133" t="s">
        <v>182</v>
      </c>
      <c r="F30" s="134" t="s">
        <v>181</v>
      </c>
      <c r="G30" s="122" t="s">
        <v>4</v>
      </c>
      <c r="H30" s="135">
        <v>0.52829999999999999</v>
      </c>
      <c r="I30" s="351">
        <v>45470</v>
      </c>
      <c r="J30" s="136">
        <v>46237</v>
      </c>
      <c r="K30" s="217" t="e">
        <f>H30+#REF!</f>
        <v>#REF!</v>
      </c>
    </row>
    <row r="31" spans="1:11" ht="20" customHeight="1" x14ac:dyDescent="0.45">
      <c r="A31" s="4">
        <v>28</v>
      </c>
      <c r="B31" s="333"/>
      <c r="C31" s="4" t="s">
        <v>195</v>
      </c>
      <c r="D31" s="328" t="s">
        <v>519</v>
      </c>
      <c r="E31" s="131" t="s">
        <v>10</v>
      </c>
      <c r="F31" s="127" t="s">
        <v>470</v>
      </c>
      <c r="G31" s="121" t="s">
        <v>520</v>
      </c>
      <c r="H31" s="128">
        <v>0.81130000000000002</v>
      </c>
      <c r="I31" s="349">
        <v>45496</v>
      </c>
      <c r="J31" s="129">
        <v>46241</v>
      </c>
      <c r="K31" s="217" t="e">
        <f>H34+#REF!</f>
        <v>#REF!</v>
      </c>
    </row>
    <row r="32" spans="1:11" ht="20" customHeight="1" x14ac:dyDescent="0.45">
      <c r="A32" s="4">
        <v>29</v>
      </c>
      <c r="B32" s="333"/>
      <c r="C32" s="4" t="s">
        <v>458</v>
      </c>
      <c r="D32" s="328" t="s">
        <v>539</v>
      </c>
      <c r="E32" s="131"/>
      <c r="F32" s="170" t="s">
        <v>540</v>
      </c>
      <c r="G32" s="5" t="s">
        <v>349</v>
      </c>
      <c r="H32" s="128">
        <v>0.94340000000000002</v>
      </c>
      <c r="I32" s="7">
        <v>46217</v>
      </c>
      <c r="J32" s="353"/>
      <c r="K32" s="346"/>
    </row>
    <row r="33" spans="1:11" x14ac:dyDescent="0.45">
      <c r="A33" s="4">
        <v>30</v>
      </c>
      <c r="B33" s="333"/>
      <c r="C33" s="4" t="s">
        <v>458</v>
      </c>
      <c r="D33" s="328" t="s">
        <v>541</v>
      </c>
      <c r="E33" s="131"/>
      <c r="F33" s="127" t="s">
        <v>542</v>
      </c>
      <c r="G33" s="121" t="s">
        <v>4</v>
      </c>
      <c r="H33" s="128">
        <v>0.69810000000000005</v>
      </c>
      <c r="I33" s="349">
        <v>45874</v>
      </c>
      <c r="J33" s="353"/>
      <c r="K33" s="346"/>
    </row>
    <row r="34" spans="1:11" x14ac:dyDescent="0.45">
      <c r="A34" s="4">
        <v>31</v>
      </c>
      <c r="B34" s="333"/>
      <c r="C34" s="4" t="s">
        <v>272</v>
      </c>
      <c r="D34" s="328" t="s">
        <v>543</v>
      </c>
      <c r="E34" s="131"/>
      <c r="F34" s="127" t="s">
        <v>470</v>
      </c>
      <c r="G34" s="121" t="s">
        <v>4</v>
      </c>
      <c r="H34" s="128">
        <v>0.52829999999999999</v>
      </c>
      <c r="I34" s="349">
        <v>45988</v>
      </c>
      <c r="J34" s="353"/>
      <c r="K34" s="346"/>
    </row>
    <row r="35" spans="1:11" x14ac:dyDescent="0.45">
      <c r="A35" s="10">
        <v>32</v>
      </c>
      <c r="B35" s="336"/>
      <c r="C35" s="10" t="s">
        <v>464</v>
      </c>
      <c r="D35" s="331" t="s">
        <v>351</v>
      </c>
      <c r="E35" s="133"/>
      <c r="F35" s="134" t="s">
        <v>544</v>
      </c>
      <c r="G35" s="122" t="s">
        <v>349</v>
      </c>
      <c r="H35" s="135">
        <v>0.77359999999999995</v>
      </c>
      <c r="I35" s="354">
        <v>46116</v>
      </c>
      <c r="J35" s="355"/>
      <c r="K35" s="346"/>
    </row>
    <row r="36" spans="1:11" x14ac:dyDescent="0.45">
      <c r="A36" s="10">
        <v>33</v>
      </c>
      <c r="B36" s="336"/>
      <c r="C36" s="10" t="s">
        <v>76</v>
      </c>
      <c r="D36" s="331" t="s">
        <v>545</v>
      </c>
      <c r="E36" s="133"/>
      <c r="F36" s="134" t="s">
        <v>483</v>
      </c>
      <c r="G36" s="122" t="s">
        <v>4</v>
      </c>
      <c r="H36" s="135">
        <v>0.62260000000000004</v>
      </c>
      <c r="I36" s="351">
        <v>46134</v>
      </c>
      <c r="J36" s="355"/>
      <c r="K36" s="346"/>
    </row>
    <row r="37" spans="1:11" x14ac:dyDescent="0.45">
      <c r="A37" s="10">
        <v>34</v>
      </c>
      <c r="B37" s="336"/>
      <c r="C37" s="10" t="s">
        <v>76</v>
      </c>
      <c r="D37" s="331" t="s">
        <v>546</v>
      </c>
      <c r="E37" s="133"/>
      <c r="F37" s="134" t="s">
        <v>547</v>
      </c>
      <c r="G37" s="122" t="s">
        <v>4</v>
      </c>
      <c r="H37" s="135">
        <v>0.37740000000000001</v>
      </c>
      <c r="I37" s="351">
        <v>46077</v>
      </c>
      <c r="J37" s="355"/>
      <c r="K37" s="346"/>
    </row>
    <row r="38" spans="1:11" x14ac:dyDescent="0.45">
      <c r="A38" s="4">
        <v>35</v>
      </c>
      <c r="B38" s="333"/>
      <c r="C38" s="4" t="s">
        <v>458</v>
      </c>
      <c r="D38" s="328" t="s">
        <v>548</v>
      </c>
      <c r="E38" s="131"/>
      <c r="F38" s="127" t="s">
        <v>549</v>
      </c>
      <c r="G38" s="121" t="s">
        <v>349</v>
      </c>
      <c r="H38" s="128">
        <v>0.8679</v>
      </c>
      <c r="I38" s="349">
        <v>45876</v>
      </c>
      <c r="J38" s="353"/>
      <c r="K38" s="346"/>
    </row>
    <row r="39" spans="1:11" x14ac:dyDescent="0.45">
      <c r="A39" s="4">
        <v>36</v>
      </c>
      <c r="B39" s="333"/>
      <c r="C39" s="4" t="s">
        <v>458</v>
      </c>
      <c r="D39" s="328" t="s">
        <v>410</v>
      </c>
      <c r="E39" s="131"/>
      <c r="F39" s="127" t="s">
        <v>537</v>
      </c>
      <c r="G39" s="121" t="s">
        <v>349</v>
      </c>
      <c r="H39" s="128">
        <v>0.96230000000000004</v>
      </c>
      <c r="I39" s="349">
        <v>45974</v>
      </c>
      <c r="J39" s="353"/>
      <c r="K39" s="346"/>
    </row>
    <row r="40" spans="1:11" x14ac:dyDescent="0.45">
      <c r="A40" s="10">
        <v>37</v>
      </c>
      <c r="B40" s="336"/>
      <c r="C40" s="10" t="s">
        <v>76</v>
      </c>
      <c r="D40" s="331" t="s">
        <v>550</v>
      </c>
      <c r="E40" s="133"/>
      <c r="F40" s="134" t="s">
        <v>551</v>
      </c>
      <c r="G40" s="122" t="s">
        <v>4</v>
      </c>
      <c r="H40" s="135">
        <v>0.32079999999999997</v>
      </c>
      <c r="I40" s="351">
        <v>46082</v>
      </c>
      <c r="J40" s="355"/>
      <c r="K40" s="346"/>
    </row>
    <row r="41" spans="1:11" x14ac:dyDescent="0.45">
      <c r="A41" s="10">
        <v>38</v>
      </c>
      <c r="B41" s="336"/>
      <c r="C41" s="10" t="s">
        <v>315</v>
      </c>
      <c r="D41" s="331" t="s">
        <v>376</v>
      </c>
      <c r="E41" s="133"/>
      <c r="F41" s="134" t="s">
        <v>552</v>
      </c>
      <c r="G41" s="122" t="s">
        <v>349</v>
      </c>
      <c r="H41" s="135">
        <v>0.47170000000000001</v>
      </c>
      <c r="I41" s="351">
        <v>46135</v>
      </c>
      <c r="J41" s="355"/>
      <c r="K41" s="346"/>
    </row>
    <row r="42" spans="1:11" x14ac:dyDescent="0.45">
      <c r="A42" s="10">
        <v>39</v>
      </c>
      <c r="B42" s="336"/>
      <c r="C42" s="10" t="s">
        <v>76</v>
      </c>
      <c r="D42" s="331" t="s">
        <v>553</v>
      </c>
      <c r="E42" s="133"/>
      <c r="F42" s="134" t="s">
        <v>554</v>
      </c>
      <c r="G42" s="122" t="s">
        <v>4</v>
      </c>
      <c r="H42" s="135">
        <v>0.35849999999999999</v>
      </c>
      <c r="I42" s="351">
        <v>45806</v>
      </c>
      <c r="J42" s="355"/>
      <c r="K42" s="346"/>
    </row>
    <row r="43" spans="1:11" x14ac:dyDescent="0.45">
      <c r="A43" s="4">
        <v>40</v>
      </c>
      <c r="B43" s="333"/>
      <c r="C43" s="4" t="s">
        <v>504</v>
      </c>
      <c r="D43" s="328" t="s">
        <v>555</v>
      </c>
      <c r="E43" s="131"/>
      <c r="F43" s="127" t="s">
        <v>66</v>
      </c>
      <c r="G43" s="121" t="s">
        <v>4</v>
      </c>
      <c r="H43" s="128">
        <v>0.8679</v>
      </c>
      <c r="I43" s="129">
        <v>46120</v>
      </c>
      <c r="J43" s="353"/>
      <c r="K43" s="346"/>
    </row>
    <row r="44" spans="1:11" x14ac:dyDescent="0.45">
      <c r="A44" s="4">
        <v>41</v>
      </c>
      <c r="B44" s="333"/>
      <c r="C44" s="4" t="s">
        <v>467</v>
      </c>
      <c r="D44" s="328" t="s">
        <v>556</v>
      </c>
      <c r="E44" s="131"/>
      <c r="F44" s="127" t="s">
        <v>540</v>
      </c>
      <c r="G44" s="121" t="s">
        <v>349</v>
      </c>
      <c r="H44" s="128">
        <v>0.94340000000000002</v>
      </c>
      <c r="I44" s="349">
        <v>46204</v>
      </c>
      <c r="J44" s="353"/>
      <c r="K44" s="346"/>
    </row>
    <row r="45" spans="1:11" x14ac:dyDescent="0.45">
      <c r="A45" s="4">
        <v>42</v>
      </c>
      <c r="B45" s="333"/>
      <c r="C45" s="4" t="s">
        <v>195</v>
      </c>
      <c r="D45" s="328" t="s">
        <v>557</v>
      </c>
      <c r="E45" s="131"/>
      <c r="F45" s="127" t="s">
        <v>558</v>
      </c>
      <c r="G45" s="121" t="s">
        <v>520</v>
      </c>
      <c r="H45" s="128">
        <v>0.77359999999999995</v>
      </c>
      <c r="I45" s="349">
        <v>45752</v>
      </c>
      <c r="J45" s="353"/>
      <c r="K45" s="346"/>
    </row>
    <row r="46" spans="1:11" x14ac:dyDescent="0.45">
      <c r="A46" s="4">
        <v>43</v>
      </c>
      <c r="B46" s="333"/>
      <c r="C46" s="4" t="s">
        <v>480</v>
      </c>
      <c r="D46" s="328" t="s">
        <v>559</v>
      </c>
      <c r="E46" s="131"/>
      <c r="F46" s="127" t="s">
        <v>560</v>
      </c>
      <c r="G46" s="121" t="s">
        <v>4</v>
      </c>
      <c r="H46" s="128">
        <v>0.35849999999999999</v>
      </c>
      <c r="I46" s="349">
        <v>45874</v>
      </c>
      <c r="J46" s="353"/>
      <c r="K46" s="346"/>
    </row>
    <row r="47" spans="1:11" x14ac:dyDescent="0.45">
      <c r="A47" s="4">
        <v>44</v>
      </c>
      <c r="B47" s="333"/>
      <c r="C47" s="4" t="s">
        <v>528</v>
      </c>
      <c r="D47" s="328" t="s">
        <v>561</v>
      </c>
      <c r="E47" s="131"/>
      <c r="F47" s="127" t="s">
        <v>562</v>
      </c>
      <c r="G47" s="121" t="s">
        <v>4</v>
      </c>
      <c r="H47" s="128">
        <v>0.52829999999999999</v>
      </c>
      <c r="I47" s="349">
        <v>45848</v>
      </c>
      <c r="J47" s="353"/>
      <c r="K47" s="346"/>
    </row>
    <row r="48" spans="1:11" x14ac:dyDescent="0.45">
      <c r="A48" s="4">
        <v>45</v>
      </c>
      <c r="B48" s="333"/>
      <c r="C48" s="4" t="s">
        <v>467</v>
      </c>
      <c r="D48" s="328" t="s">
        <v>563</v>
      </c>
      <c r="E48" s="131"/>
      <c r="F48" s="127" t="s">
        <v>564</v>
      </c>
      <c r="G48" s="121" t="s">
        <v>19</v>
      </c>
      <c r="H48" s="128">
        <v>0.83020000000000005</v>
      </c>
      <c r="I48" s="349">
        <v>45874</v>
      </c>
      <c r="J48" s="353"/>
      <c r="K48" s="346"/>
    </row>
    <row r="49" spans="1:11" x14ac:dyDescent="0.45">
      <c r="A49" s="10">
        <v>46</v>
      </c>
      <c r="B49" s="336"/>
      <c r="C49" s="10" t="s">
        <v>473</v>
      </c>
      <c r="D49" s="331" t="s">
        <v>565</v>
      </c>
      <c r="E49" s="133"/>
      <c r="F49" s="134" t="s">
        <v>630</v>
      </c>
      <c r="G49" s="122" t="s">
        <v>19</v>
      </c>
      <c r="H49" s="135">
        <v>3.7699999999999997E-2</v>
      </c>
      <c r="I49" s="136">
        <v>46134</v>
      </c>
      <c r="J49" s="355"/>
      <c r="K49" s="346"/>
    </row>
    <row r="50" spans="1:11" x14ac:dyDescent="0.45">
      <c r="A50" s="10">
        <v>47</v>
      </c>
      <c r="B50" s="336"/>
      <c r="C50" s="10" t="s">
        <v>76</v>
      </c>
      <c r="D50" s="331" t="s">
        <v>378</v>
      </c>
      <c r="E50" s="133"/>
      <c r="F50" s="134" t="s">
        <v>566</v>
      </c>
      <c r="G50" s="122" t="s">
        <v>4</v>
      </c>
      <c r="H50" s="135">
        <v>0.3019</v>
      </c>
      <c r="I50" s="351">
        <v>46077</v>
      </c>
      <c r="J50" s="355"/>
      <c r="K50" s="346"/>
    </row>
    <row r="51" spans="1:11" x14ac:dyDescent="0.45">
      <c r="A51" s="4">
        <v>48</v>
      </c>
      <c r="B51" s="333"/>
      <c r="C51" s="4" t="s">
        <v>458</v>
      </c>
      <c r="D51" s="328" t="s">
        <v>407</v>
      </c>
      <c r="E51" s="131"/>
      <c r="F51" s="127" t="s">
        <v>405</v>
      </c>
      <c r="G51" s="121" t="s">
        <v>349</v>
      </c>
      <c r="H51" s="128">
        <v>0.66039999999999999</v>
      </c>
      <c r="I51" s="349">
        <v>45425</v>
      </c>
      <c r="J51" s="353"/>
      <c r="K51" s="346"/>
    </row>
    <row r="52" spans="1:11" x14ac:dyDescent="0.45">
      <c r="A52" s="10">
        <v>49</v>
      </c>
      <c r="B52" s="336"/>
      <c r="C52" s="10" t="s">
        <v>76</v>
      </c>
      <c r="D52" s="331" t="s">
        <v>567</v>
      </c>
      <c r="E52" s="133"/>
      <c r="F52" s="134" t="s">
        <v>234</v>
      </c>
      <c r="G52" s="122" t="s">
        <v>4</v>
      </c>
      <c r="H52" s="135">
        <v>0.3962</v>
      </c>
      <c r="I52" s="351">
        <v>45721</v>
      </c>
      <c r="J52" s="355"/>
      <c r="K52" s="346"/>
    </row>
    <row r="53" spans="1:11" x14ac:dyDescent="0.45">
      <c r="A53" s="4">
        <v>50</v>
      </c>
      <c r="B53" s="333"/>
      <c r="C53" s="4" t="s">
        <v>458</v>
      </c>
      <c r="D53" s="328" t="s">
        <v>416</v>
      </c>
      <c r="E53" s="131"/>
      <c r="F53" s="127" t="s">
        <v>537</v>
      </c>
      <c r="G53" s="121" t="s">
        <v>349</v>
      </c>
      <c r="H53" s="128">
        <v>0.92449999999999999</v>
      </c>
      <c r="I53" s="349">
        <v>46086</v>
      </c>
      <c r="J53" s="353"/>
      <c r="K53" s="346"/>
    </row>
    <row r="54" spans="1:11" x14ac:dyDescent="0.45">
      <c r="A54" s="4">
        <v>51</v>
      </c>
      <c r="B54" s="333"/>
      <c r="C54" s="4" t="s">
        <v>458</v>
      </c>
      <c r="D54" s="328" t="s">
        <v>408</v>
      </c>
      <c r="E54" s="131"/>
      <c r="F54" s="127" t="s">
        <v>537</v>
      </c>
      <c r="G54" s="121" t="s">
        <v>349</v>
      </c>
      <c r="H54" s="128">
        <v>0.96230000000000004</v>
      </c>
      <c r="I54" s="349">
        <v>46002</v>
      </c>
      <c r="J54" s="353"/>
      <c r="K54" s="346"/>
    </row>
    <row r="55" spans="1:11" x14ac:dyDescent="0.45">
      <c r="A55" s="4">
        <v>52</v>
      </c>
      <c r="B55" s="333"/>
      <c r="C55" s="4" t="s">
        <v>480</v>
      </c>
      <c r="D55" s="328" t="s">
        <v>568</v>
      </c>
      <c r="E55" s="131"/>
      <c r="F55" s="127" t="s">
        <v>569</v>
      </c>
      <c r="G55" s="121" t="s">
        <v>349</v>
      </c>
      <c r="H55" s="128">
        <v>0.3019</v>
      </c>
      <c r="I55" s="349">
        <v>45980</v>
      </c>
      <c r="J55" s="353"/>
      <c r="K55" s="346"/>
    </row>
    <row r="56" spans="1:11" x14ac:dyDescent="0.45">
      <c r="A56" s="4">
        <v>53</v>
      </c>
      <c r="B56" s="333"/>
      <c r="C56" s="4" t="s">
        <v>467</v>
      </c>
      <c r="D56" s="328" t="s">
        <v>570</v>
      </c>
      <c r="E56" s="131"/>
      <c r="F56" s="127" t="s">
        <v>536</v>
      </c>
      <c r="G56" s="121" t="s">
        <v>349</v>
      </c>
      <c r="H56" s="128">
        <v>0.8679</v>
      </c>
      <c r="I56" s="349">
        <v>46204</v>
      </c>
      <c r="J56" s="353"/>
      <c r="K56" s="346"/>
    </row>
    <row r="57" spans="1:11" x14ac:dyDescent="0.45">
      <c r="A57" s="4">
        <v>54</v>
      </c>
      <c r="B57" s="356"/>
      <c r="C57" s="4" t="s">
        <v>272</v>
      </c>
      <c r="D57" s="328" t="s">
        <v>297</v>
      </c>
      <c r="E57" s="131"/>
      <c r="F57" s="127" t="s">
        <v>295</v>
      </c>
      <c r="G57" s="121" t="s">
        <v>4</v>
      </c>
      <c r="H57" s="128">
        <v>0.26419999999999999</v>
      </c>
      <c r="I57" s="349">
        <v>45890</v>
      </c>
      <c r="J57" s="353"/>
      <c r="K57" s="346"/>
    </row>
    <row r="58" spans="1:11" x14ac:dyDescent="0.45">
      <c r="A58" s="10">
        <v>55</v>
      </c>
      <c r="B58" s="336"/>
      <c r="C58" s="10" t="s">
        <v>315</v>
      </c>
      <c r="D58" s="331" t="s">
        <v>372</v>
      </c>
      <c r="E58" s="133"/>
      <c r="F58" s="134" t="s">
        <v>571</v>
      </c>
      <c r="G58" s="122" t="s">
        <v>349</v>
      </c>
      <c r="H58" s="135">
        <v>0.50939999999999996</v>
      </c>
      <c r="I58" s="351">
        <v>46135</v>
      </c>
      <c r="J58" s="355"/>
      <c r="K58" s="346"/>
    </row>
    <row r="59" spans="1:11" x14ac:dyDescent="0.45">
      <c r="A59" s="10">
        <v>56</v>
      </c>
      <c r="B59" s="336"/>
      <c r="C59" s="10" t="s">
        <v>572</v>
      </c>
      <c r="D59" s="331" t="s">
        <v>341</v>
      </c>
      <c r="E59" s="133"/>
      <c r="F59" s="134" t="s">
        <v>491</v>
      </c>
      <c r="G59" s="122" t="s">
        <v>4</v>
      </c>
      <c r="H59" s="135">
        <v>0.434</v>
      </c>
      <c r="I59" s="351">
        <v>46116</v>
      </c>
      <c r="J59" s="355"/>
      <c r="K59" s="346"/>
    </row>
    <row r="60" spans="1:11" x14ac:dyDescent="0.45">
      <c r="A60" s="10">
        <v>57</v>
      </c>
      <c r="B60" s="336"/>
      <c r="C60" s="10" t="s">
        <v>315</v>
      </c>
      <c r="D60" s="331" t="s">
        <v>379</v>
      </c>
      <c r="E60" s="133"/>
      <c r="F60" s="134" t="s">
        <v>571</v>
      </c>
      <c r="G60" s="122" t="s">
        <v>349</v>
      </c>
      <c r="H60" s="135">
        <v>0.32079999999999997</v>
      </c>
      <c r="I60" s="351">
        <v>46135</v>
      </c>
      <c r="J60" s="355"/>
      <c r="K60" s="346"/>
    </row>
    <row r="61" spans="1:11" x14ac:dyDescent="0.45">
      <c r="A61" s="10">
        <v>58</v>
      </c>
      <c r="B61" s="336"/>
      <c r="C61" s="10" t="s">
        <v>315</v>
      </c>
      <c r="D61" s="331" t="s">
        <v>573</v>
      </c>
      <c r="E61" s="133"/>
      <c r="F61" s="134" t="s">
        <v>574</v>
      </c>
      <c r="G61" s="122" t="s">
        <v>575</v>
      </c>
      <c r="H61" s="135">
        <v>0.33960000000000001</v>
      </c>
      <c r="I61" s="351">
        <v>45890</v>
      </c>
      <c r="J61" s="355"/>
      <c r="K61" s="346"/>
    </row>
    <row r="62" spans="1:11" x14ac:dyDescent="0.45">
      <c r="A62" s="4">
        <v>59</v>
      </c>
      <c r="B62" s="333"/>
      <c r="C62" s="4" t="s">
        <v>480</v>
      </c>
      <c r="D62" s="328" t="s">
        <v>576</v>
      </c>
      <c r="E62" s="131"/>
      <c r="F62" s="127" t="s">
        <v>577</v>
      </c>
      <c r="G62" s="121" t="s">
        <v>4</v>
      </c>
      <c r="H62" s="128">
        <v>0.8679</v>
      </c>
      <c r="I62" s="349">
        <v>46114</v>
      </c>
      <c r="J62" s="353"/>
      <c r="K62" s="346"/>
    </row>
    <row r="63" spans="1:11" x14ac:dyDescent="0.45">
      <c r="A63" s="4">
        <v>60</v>
      </c>
      <c r="B63" s="333"/>
      <c r="C63" s="4" t="s">
        <v>467</v>
      </c>
      <c r="D63" s="328" t="s">
        <v>578</v>
      </c>
      <c r="E63" s="131"/>
      <c r="F63" s="127" t="s">
        <v>579</v>
      </c>
      <c r="G63" s="121" t="s">
        <v>349</v>
      </c>
      <c r="H63" s="128">
        <v>0.94340000000000002</v>
      </c>
      <c r="I63" s="349">
        <v>45945</v>
      </c>
      <c r="J63" s="353"/>
      <c r="K63" s="346"/>
    </row>
    <row r="64" spans="1:11" x14ac:dyDescent="0.45">
      <c r="A64" s="10">
        <v>61</v>
      </c>
      <c r="B64" s="336"/>
      <c r="C64" s="10" t="s">
        <v>76</v>
      </c>
      <c r="D64" s="331" t="s">
        <v>219</v>
      </c>
      <c r="E64" s="133"/>
      <c r="F64" s="134" t="s">
        <v>580</v>
      </c>
      <c r="G64" s="122" t="s">
        <v>4</v>
      </c>
      <c r="H64" s="135">
        <v>0.3019</v>
      </c>
      <c r="I64" s="351">
        <v>46082</v>
      </c>
      <c r="J64" s="355"/>
      <c r="K64" s="346"/>
    </row>
    <row r="65" spans="1:11" x14ac:dyDescent="0.45">
      <c r="A65" s="4">
        <v>62</v>
      </c>
      <c r="B65" s="333"/>
      <c r="C65" s="4" t="s">
        <v>458</v>
      </c>
      <c r="D65" s="328" t="s">
        <v>581</v>
      </c>
      <c r="E65" s="131"/>
      <c r="F65" s="127" t="s">
        <v>343</v>
      </c>
      <c r="G65" s="121" t="s">
        <v>349</v>
      </c>
      <c r="H65" s="128">
        <v>0.69810000000000005</v>
      </c>
      <c r="I65" s="349">
        <v>45761</v>
      </c>
      <c r="J65" s="353"/>
      <c r="K65" s="346"/>
    </row>
    <row r="66" spans="1:11" x14ac:dyDescent="0.45">
      <c r="A66" s="10">
        <v>63</v>
      </c>
      <c r="B66" s="336"/>
      <c r="C66" s="10" t="s">
        <v>582</v>
      </c>
      <c r="D66" s="331" t="s">
        <v>583</v>
      </c>
      <c r="E66" s="133"/>
      <c r="F66" s="134" t="s">
        <v>584</v>
      </c>
      <c r="G66" s="122" t="s">
        <v>4</v>
      </c>
      <c r="H66" s="135">
        <v>0.3019</v>
      </c>
      <c r="I66" s="351">
        <v>45908</v>
      </c>
      <c r="J66" s="355"/>
      <c r="K66" s="346"/>
    </row>
    <row r="67" spans="1:11" x14ac:dyDescent="0.45">
      <c r="A67" s="4">
        <v>64</v>
      </c>
      <c r="B67" s="333"/>
      <c r="C67" s="4" t="s">
        <v>272</v>
      </c>
      <c r="D67" s="328" t="s">
        <v>585</v>
      </c>
      <c r="E67" s="131"/>
      <c r="F67" s="127" t="s">
        <v>470</v>
      </c>
      <c r="G67" s="121" t="s">
        <v>4</v>
      </c>
      <c r="H67" s="128">
        <v>0.434</v>
      </c>
      <c r="I67" s="349">
        <v>45999</v>
      </c>
      <c r="J67" s="353"/>
      <c r="K67" s="346"/>
    </row>
    <row r="68" spans="1:11" x14ac:dyDescent="0.45">
      <c r="A68" s="4">
        <v>65</v>
      </c>
      <c r="B68" s="333"/>
      <c r="C68" s="4" t="s">
        <v>458</v>
      </c>
      <c r="D68" s="328" t="s">
        <v>586</v>
      </c>
      <c r="E68" s="131"/>
      <c r="F68" s="127" t="s">
        <v>587</v>
      </c>
      <c r="G68" s="121" t="s">
        <v>19</v>
      </c>
      <c r="H68" s="128">
        <v>0.56599999999999995</v>
      </c>
      <c r="I68" s="349">
        <v>45761</v>
      </c>
      <c r="J68" s="353"/>
      <c r="K68" s="346"/>
    </row>
    <row r="69" spans="1:11" x14ac:dyDescent="0.45">
      <c r="A69" s="10">
        <v>66</v>
      </c>
      <c r="B69" s="336"/>
      <c r="C69" s="10" t="s">
        <v>588</v>
      </c>
      <c r="D69" s="331" t="s">
        <v>527</v>
      </c>
      <c r="E69" s="133"/>
      <c r="F69" s="134" t="s">
        <v>531</v>
      </c>
      <c r="G69" s="122" t="s">
        <v>19</v>
      </c>
      <c r="H69" s="135">
        <v>0.83020000000000005</v>
      </c>
      <c r="I69" s="136">
        <v>46134</v>
      </c>
      <c r="J69" s="355"/>
      <c r="K69" s="346"/>
    </row>
    <row r="70" spans="1:11" x14ac:dyDescent="0.45">
      <c r="A70" s="4">
        <v>67</v>
      </c>
      <c r="B70" s="333"/>
      <c r="C70" s="4" t="s">
        <v>504</v>
      </c>
      <c r="D70" s="328" t="s">
        <v>589</v>
      </c>
      <c r="E70" s="131"/>
      <c r="F70" s="170" t="s">
        <v>590</v>
      </c>
      <c r="G70" s="5" t="s">
        <v>4</v>
      </c>
      <c r="H70" s="128">
        <v>0.71699999999999997</v>
      </c>
      <c r="I70" s="7">
        <v>46170</v>
      </c>
      <c r="J70" s="353"/>
      <c r="K70" s="346"/>
    </row>
    <row r="71" spans="1:11" x14ac:dyDescent="0.45">
      <c r="A71" s="10">
        <v>68</v>
      </c>
      <c r="B71" s="336"/>
      <c r="C71" s="10" t="s">
        <v>591</v>
      </c>
      <c r="D71" s="331" t="s">
        <v>592</v>
      </c>
      <c r="E71" s="133"/>
      <c r="F71" s="134" t="s">
        <v>491</v>
      </c>
      <c r="G71" s="122" t="s">
        <v>4</v>
      </c>
      <c r="H71" s="135">
        <v>0.81130000000000002</v>
      </c>
      <c r="I71" s="351">
        <v>45424</v>
      </c>
      <c r="J71" s="355"/>
      <c r="K71" s="346"/>
    </row>
    <row r="72" spans="1:11" x14ac:dyDescent="0.45">
      <c r="A72" s="4">
        <v>69</v>
      </c>
      <c r="B72" s="333"/>
      <c r="C72" s="4" t="s">
        <v>480</v>
      </c>
      <c r="D72" s="328" t="s">
        <v>593</v>
      </c>
      <c r="E72" s="131"/>
      <c r="F72" s="127" t="s">
        <v>579</v>
      </c>
      <c r="G72" s="121" t="s">
        <v>349</v>
      </c>
      <c r="H72" s="128">
        <v>0.75470000000000004</v>
      </c>
      <c r="I72" s="349">
        <v>45860</v>
      </c>
      <c r="J72" s="353"/>
      <c r="K72" s="346"/>
    </row>
    <row r="73" spans="1:11" x14ac:dyDescent="0.45">
      <c r="A73" s="10">
        <v>70</v>
      </c>
      <c r="B73" s="336"/>
      <c r="C73" s="10" t="s">
        <v>464</v>
      </c>
      <c r="D73" s="331" t="s">
        <v>594</v>
      </c>
      <c r="E73" s="133"/>
      <c r="F73" s="134" t="s">
        <v>595</v>
      </c>
      <c r="G73" s="122" t="s">
        <v>4</v>
      </c>
      <c r="H73" s="135">
        <v>0.62260000000000004</v>
      </c>
      <c r="I73" s="351">
        <v>46041</v>
      </c>
      <c r="J73" s="355"/>
      <c r="K73" s="346"/>
    </row>
    <row r="74" spans="1:11" x14ac:dyDescent="0.45">
      <c r="A74" s="10">
        <v>71</v>
      </c>
      <c r="B74" s="336"/>
      <c r="C74" s="10" t="s">
        <v>596</v>
      </c>
      <c r="D74" s="266" t="s">
        <v>399</v>
      </c>
      <c r="E74" s="33"/>
      <c r="F74" s="265" t="s">
        <v>597</v>
      </c>
      <c r="G74" s="11" t="s">
        <v>349</v>
      </c>
      <c r="H74" s="135">
        <v>0.50939999999999996</v>
      </c>
      <c r="I74" s="354">
        <v>46219</v>
      </c>
      <c r="J74" s="355"/>
      <c r="K74" s="346"/>
    </row>
    <row r="75" spans="1:11" x14ac:dyDescent="0.45">
      <c r="A75" s="10">
        <v>72</v>
      </c>
      <c r="B75" s="336"/>
      <c r="C75" s="10" t="s">
        <v>76</v>
      </c>
      <c r="D75" s="331" t="s">
        <v>598</v>
      </c>
      <c r="E75" s="133"/>
      <c r="F75" s="134" t="s">
        <v>479</v>
      </c>
      <c r="G75" s="122" t="s">
        <v>4</v>
      </c>
      <c r="H75" s="135">
        <v>0.41510000000000002</v>
      </c>
      <c r="I75" s="351">
        <v>45874</v>
      </c>
      <c r="J75" s="355"/>
      <c r="K75" s="346"/>
    </row>
    <row r="76" spans="1:11" x14ac:dyDescent="0.45">
      <c r="A76" s="10">
        <v>73</v>
      </c>
      <c r="B76" s="336"/>
      <c r="C76" s="10" t="s">
        <v>315</v>
      </c>
      <c r="D76" s="331" t="s">
        <v>355</v>
      </c>
      <c r="E76" s="133"/>
      <c r="F76" s="134" t="s">
        <v>552</v>
      </c>
      <c r="G76" s="122" t="s">
        <v>349</v>
      </c>
      <c r="H76" s="135">
        <v>0.434</v>
      </c>
      <c r="I76" s="351">
        <v>46135</v>
      </c>
      <c r="J76" s="355"/>
      <c r="K76" s="346"/>
    </row>
    <row r="77" spans="1:11" x14ac:dyDescent="0.45">
      <c r="A77" s="10">
        <v>74</v>
      </c>
      <c r="B77" s="336"/>
      <c r="C77" s="10" t="s">
        <v>464</v>
      </c>
      <c r="D77" s="331" t="s">
        <v>367</v>
      </c>
      <c r="E77" s="133"/>
      <c r="F77" s="134" t="s">
        <v>599</v>
      </c>
      <c r="G77" s="122" t="s">
        <v>349</v>
      </c>
      <c r="H77" s="135">
        <v>0.64149999999999996</v>
      </c>
      <c r="I77" s="351">
        <v>46189</v>
      </c>
      <c r="J77" s="355"/>
      <c r="K77" s="346"/>
    </row>
    <row r="78" spans="1:11" x14ac:dyDescent="0.45">
      <c r="A78" s="10">
        <v>75</v>
      </c>
      <c r="B78" s="336"/>
      <c r="C78" s="10" t="s">
        <v>76</v>
      </c>
      <c r="D78" s="331" t="s">
        <v>600</v>
      </c>
      <c r="E78" s="133"/>
      <c r="F78" s="134" t="s">
        <v>580</v>
      </c>
      <c r="G78" s="122" t="s">
        <v>4</v>
      </c>
      <c r="H78" s="135">
        <v>0.3019</v>
      </c>
      <c r="I78" s="351">
        <v>45949</v>
      </c>
      <c r="J78" s="355"/>
      <c r="K78" s="346"/>
    </row>
    <row r="79" spans="1:11" x14ac:dyDescent="0.45">
      <c r="A79" s="10">
        <v>76</v>
      </c>
      <c r="B79" s="336"/>
      <c r="C79" s="10" t="s">
        <v>76</v>
      </c>
      <c r="D79" s="331" t="s">
        <v>601</v>
      </c>
      <c r="E79" s="133"/>
      <c r="F79" s="134" t="s">
        <v>602</v>
      </c>
      <c r="G79" s="122" t="s">
        <v>4</v>
      </c>
      <c r="H79" s="135">
        <v>0.58489999999999998</v>
      </c>
      <c r="I79" s="351">
        <v>45949</v>
      </c>
      <c r="J79" s="355"/>
      <c r="K79" s="346"/>
    </row>
    <row r="80" spans="1:11" x14ac:dyDescent="0.45">
      <c r="A80" s="4">
        <v>77</v>
      </c>
      <c r="B80" s="333"/>
      <c r="C80" s="4" t="s">
        <v>458</v>
      </c>
      <c r="D80" s="328" t="s">
        <v>603</v>
      </c>
      <c r="E80" s="131"/>
      <c r="F80" s="170" t="s">
        <v>569</v>
      </c>
      <c r="G80" s="5" t="s">
        <v>349</v>
      </c>
      <c r="H80" s="128">
        <v>1</v>
      </c>
      <c r="I80" s="7">
        <v>46212</v>
      </c>
      <c r="J80" s="353"/>
      <c r="K80" s="346"/>
    </row>
    <row r="81" spans="1:11" x14ac:dyDescent="0.45">
      <c r="A81" s="4">
        <v>78</v>
      </c>
      <c r="B81" s="333"/>
      <c r="C81" s="4" t="s">
        <v>480</v>
      </c>
      <c r="D81" s="328" t="s">
        <v>604</v>
      </c>
      <c r="E81" s="131"/>
      <c r="F81" s="127" t="s">
        <v>569</v>
      </c>
      <c r="G81" s="121" t="s">
        <v>19</v>
      </c>
      <c r="H81" s="128">
        <v>0.20749999999999999</v>
      </c>
      <c r="I81" s="349">
        <v>45980</v>
      </c>
      <c r="J81" s="353"/>
      <c r="K81" s="346"/>
    </row>
    <row r="82" spans="1:11" x14ac:dyDescent="0.45">
      <c r="A82" s="10">
        <v>79</v>
      </c>
      <c r="B82" s="336"/>
      <c r="C82" s="10" t="s">
        <v>605</v>
      </c>
      <c r="D82" s="331" t="s">
        <v>606</v>
      </c>
      <c r="E82" s="133"/>
      <c r="F82" s="134" t="s">
        <v>607</v>
      </c>
      <c r="G82" s="122" t="s">
        <v>4</v>
      </c>
      <c r="H82" s="135">
        <v>0.32079999999999997</v>
      </c>
      <c r="I82" s="351">
        <v>45880</v>
      </c>
      <c r="J82" s="355"/>
      <c r="K82" s="346"/>
    </row>
    <row r="83" spans="1:11" x14ac:dyDescent="0.45">
      <c r="A83" s="10">
        <v>80</v>
      </c>
      <c r="B83" s="336"/>
      <c r="C83" s="10" t="s">
        <v>458</v>
      </c>
      <c r="D83" s="331" t="s">
        <v>375</v>
      </c>
      <c r="E83" s="133"/>
      <c r="F83" s="134" t="s">
        <v>373</v>
      </c>
      <c r="G83" s="122" t="s">
        <v>349</v>
      </c>
      <c r="H83" s="135">
        <v>0.94340000000000002</v>
      </c>
      <c r="I83" s="351">
        <v>45244</v>
      </c>
      <c r="J83" s="355"/>
      <c r="K83" s="346"/>
    </row>
    <row r="84" spans="1:11" x14ac:dyDescent="0.45">
      <c r="A84" s="10">
        <v>81</v>
      </c>
      <c r="B84" s="336"/>
      <c r="C84" s="10" t="s">
        <v>76</v>
      </c>
      <c r="D84" s="331" t="s">
        <v>608</v>
      </c>
      <c r="E84" s="133"/>
      <c r="F84" s="134" t="s">
        <v>631</v>
      </c>
      <c r="G84" s="122" t="s">
        <v>19</v>
      </c>
      <c r="H84" s="135">
        <v>0.434</v>
      </c>
      <c r="I84" s="136">
        <v>46237</v>
      </c>
      <c r="J84" s="355"/>
      <c r="K84" s="346"/>
    </row>
    <row r="85" spans="1:11" x14ac:dyDescent="0.45">
      <c r="A85" s="4">
        <v>82</v>
      </c>
      <c r="B85" s="333"/>
      <c r="C85" s="4" t="s">
        <v>458</v>
      </c>
      <c r="D85" s="328" t="s">
        <v>609</v>
      </c>
      <c r="E85" s="131"/>
      <c r="F85" s="127"/>
      <c r="G85" s="121" t="s">
        <v>19</v>
      </c>
      <c r="H85" s="128">
        <v>0.88680000000000003</v>
      </c>
      <c r="I85" s="129">
        <v>46212</v>
      </c>
      <c r="J85" s="353"/>
      <c r="K85" s="346"/>
    </row>
    <row r="86" spans="1:11" x14ac:dyDescent="0.45">
      <c r="A86" s="4">
        <v>83</v>
      </c>
      <c r="B86" s="333"/>
      <c r="C86" s="4" t="s">
        <v>458</v>
      </c>
      <c r="D86" s="328" t="s">
        <v>610</v>
      </c>
      <c r="E86" s="131"/>
      <c r="F86" s="127" t="s">
        <v>611</v>
      </c>
      <c r="G86" s="121" t="s">
        <v>349</v>
      </c>
      <c r="H86" s="128">
        <v>0.81130000000000002</v>
      </c>
      <c r="I86" s="349">
        <v>45876</v>
      </c>
      <c r="J86" s="353"/>
      <c r="K86" s="346"/>
    </row>
    <row r="87" spans="1:11" x14ac:dyDescent="0.45">
      <c r="A87" s="4">
        <v>84</v>
      </c>
      <c r="B87" s="333"/>
      <c r="C87" s="4" t="s">
        <v>272</v>
      </c>
      <c r="D87" s="328" t="s">
        <v>612</v>
      </c>
      <c r="E87" s="131"/>
      <c r="F87" s="127" t="s">
        <v>234</v>
      </c>
      <c r="G87" s="121" t="s">
        <v>4</v>
      </c>
      <c r="H87" s="128">
        <v>0.81130000000000002</v>
      </c>
      <c r="I87" s="349">
        <v>46099</v>
      </c>
      <c r="J87" s="353"/>
      <c r="K87" s="346"/>
    </row>
    <row r="88" spans="1:11" x14ac:dyDescent="0.45">
      <c r="A88" s="10">
        <v>85</v>
      </c>
      <c r="B88" s="336"/>
      <c r="C88" s="10" t="s">
        <v>76</v>
      </c>
      <c r="D88" s="331" t="s">
        <v>613</v>
      </c>
      <c r="E88" s="133"/>
      <c r="F88" s="134" t="s">
        <v>566</v>
      </c>
      <c r="G88" s="122" t="s">
        <v>4</v>
      </c>
      <c r="H88" s="135">
        <v>0.35849999999999999</v>
      </c>
      <c r="I88" s="351">
        <v>46127</v>
      </c>
      <c r="J88" s="355"/>
      <c r="K88" s="346"/>
    </row>
    <row r="89" spans="1:11" x14ac:dyDescent="0.45">
      <c r="A89" s="4">
        <v>86</v>
      </c>
      <c r="B89" s="333"/>
      <c r="C89" s="4" t="s">
        <v>480</v>
      </c>
      <c r="D89" s="328" t="s">
        <v>614</v>
      </c>
      <c r="E89" s="131"/>
      <c r="F89" s="127" t="s">
        <v>343</v>
      </c>
      <c r="G89" s="121" t="s">
        <v>349</v>
      </c>
      <c r="H89" s="128">
        <v>0.16980000000000001</v>
      </c>
      <c r="I89" s="349">
        <v>46161</v>
      </c>
      <c r="J89" s="353"/>
      <c r="K89" s="346"/>
    </row>
    <row r="90" spans="1:11" x14ac:dyDescent="0.45">
      <c r="A90" s="10">
        <v>87</v>
      </c>
      <c r="B90" s="336"/>
      <c r="C90" s="10" t="s">
        <v>76</v>
      </c>
      <c r="D90" s="331" t="s">
        <v>615</v>
      </c>
      <c r="E90" s="133"/>
      <c r="F90" s="134" t="s">
        <v>595</v>
      </c>
      <c r="G90" s="122" t="s">
        <v>4</v>
      </c>
      <c r="H90" s="135">
        <v>0.3962</v>
      </c>
      <c r="I90" s="351">
        <v>45930</v>
      </c>
      <c r="J90" s="355"/>
      <c r="K90" s="346"/>
    </row>
    <row r="91" spans="1:11" x14ac:dyDescent="0.45">
      <c r="A91" s="10">
        <v>88</v>
      </c>
      <c r="B91" s="336"/>
      <c r="C91" s="10" t="s">
        <v>464</v>
      </c>
      <c r="D91" s="331" t="s">
        <v>384</v>
      </c>
      <c r="E91" s="133"/>
      <c r="F91" s="134" t="s">
        <v>544</v>
      </c>
      <c r="G91" s="122" t="s">
        <v>349</v>
      </c>
      <c r="H91" s="135">
        <v>0.69810000000000005</v>
      </c>
      <c r="I91" s="351">
        <v>46064</v>
      </c>
      <c r="J91" s="355"/>
      <c r="K91" s="346"/>
    </row>
    <row r="92" spans="1:11" x14ac:dyDescent="0.45">
      <c r="A92" s="4">
        <v>89</v>
      </c>
      <c r="B92" s="333"/>
      <c r="C92" s="4" t="s">
        <v>480</v>
      </c>
      <c r="D92" s="328" t="s">
        <v>616</v>
      </c>
      <c r="E92" s="131"/>
      <c r="F92" s="127" t="s">
        <v>602</v>
      </c>
      <c r="G92" s="121" t="s">
        <v>4</v>
      </c>
      <c r="H92" s="128">
        <v>0.90569999999999995</v>
      </c>
      <c r="I92" s="349">
        <v>46114</v>
      </c>
      <c r="J92" s="353"/>
      <c r="K92" s="346"/>
    </row>
    <row r="93" spans="1:11" x14ac:dyDescent="0.45">
      <c r="A93" s="10">
        <v>90</v>
      </c>
      <c r="B93" s="336"/>
      <c r="C93" s="10" t="s">
        <v>617</v>
      </c>
      <c r="D93" s="331" t="s">
        <v>618</v>
      </c>
      <c r="E93" s="133"/>
      <c r="F93" s="134" t="s">
        <v>619</v>
      </c>
      <c r="G93" s="122" t="s">
        <v>4</v>
      </c>
      <c r="H93" s="135">
        <v>0.41510000000000002</v>
      </c>
      <c r="I93" s="351">
        <v>45895</v>
      </c>
      <c r="J93" s="355"/>
      <c r="K93" s="346"/>
    </row>
    <row r="94" spans="1:11" x14ac:dyDescent="0.45">
      <c r="A94" s="4">
        <v>91</v>
      </c>
      <c r="B94" s="333"/>
      <c r="C94" s="4" t="s">
        <v>480</v>
      </c>
      <c r="D94" s="328" t="s">
        <v>620</v>
      </c>
      <c r="E94" s="131"/>
      <c r="F94" s="127" t="s">
        <v>536</v>
      </c>
      <c r="G94" s="121" t="s">
        <v>349</v>
      </c>
      <c r="H94" s="128">
        <v>0.83020000000000005</v>
      </c>
      <c r="I94" s="349">
        <v>45948</v>
      </c>
      <c r="J94" s="353"/>
      <c r="K94" s="346"/>
    </row>
    <row r="95" spans="1:11" x14ac:dyDescent="0.45">
      <c r="A95" s="4">
        <v>92</v>
      </c>
      <c r="B95" s="333"/>
      <c r="C95" s="4" t="s">
        <v>467</v>
      </c>
      <c r="D95" s="328" t="s">
        <v>621</v>
      </c>
      <c r="E95" s="131"/>
      <c r="F95" s="127" t="s">
        <v>540</v>
      </c>
      <c r="G95" s="121" t="s">
        <v>349</v>
      </c>
      <c r="H95" s="128">
        <v>0.94340000000000002</v>
      </c>
      <c r="I95" s="349">
        <v>46070</v>
      </c>
      <c r="J95" s="353"/>
      <c r="K95" s="346"/>
    </row>
    <row r="96" spans="1:11" x14ac:dyDescent="0.45">
      <c r="A96" s="4">
        <v>93</v>
      </c>
      <c r="B96" s="333"/>
      <c r="C96" s="4" t="s">
        <v>622</v>
      </c>
      <c r="D96" s="328" t="s">
        <v>623</v>
      </c>
      <c r="E96" s="131"/>
      <c r="F96" s="127"/>
      <c r="G96" s="121"/>
      <c r="H96" s="128">
        <v>0.98109999999999997</v>
      </c>
      <c r="I96" s="353"/>
      <c r="J96" s="353"/>
      <c r="K96" s="346"/>
    </row>
    <row r="97" spans="1:11" x14ac:dyDescent="0.45">
      <c r="A97" s="10">
        <v>94</v>
      </c>
      <c r="B97" s="336"/>
      <c r="C97" s="10" t="s">
        <v>76</v>
      </c>
      <c r="D97" s="331" t="s">
        <v>624</v>
      </c>
      <c r="E97" s="133"/>
      <c r="F97" s="134" t="s">
        <v>470</v>
      </c>
      <c r="G97" s="122" t="s">
        <v>4</v>
      </c>
      <c r="H97" s="135">
        <v>0.45279999999999998</v>
      </c>
      <c r="I97" s="351">
        <v>45941</v>
      </c>
      <c r="J97" s="355"/>
      <c r="K97" s="346"/>
    </row>
    <row r="98" spans="1:11" x14ac:dyDescent="0.45">
      <c r="A98" s="4">
        <v>95</v>
      </c>
      <c r="B98" s="333"/>
      <c r="C98" s="4" t="s">
        <v>480</v>
      </c>
      <c r="D98" s="328" t="s">
        <v>625</v>
      </c>
      <c r="E98" s="131"/>
      <c r="F98" s="127" t="s">
        <v>579</v>
      </c>
      <c r="G98" s="121" t="s">
        <v>349</v>
      </c>
      <c r="H98" s="128">
        <v>0.92449999999999999</v>
      </c>
      <c r="I98" s="349">
        <v>46084</v>
      </c>
      <c r="J98" s="353"/>
      <c r="K98" s="346"/>
    </row>
    <row r="99" spans="1:11" x14ac:dyDescent="0.45">
      <c r="A99" s="4">
        <v>96</v>
      </c>
      <c r="B99" s="333"/>
      <c r="C99" s="4" t="s">
        <v>458</v>
      </c>
      <c r="D99" s="328" t="s">
        <v>626</v>
      </c>
      <c r="E99" s="131"/>
      <c r="F99" s="127" t="s">
        <v>536</v>
      </c>
      <c r="G99" s="121" t="s">
        <v>349</v>
      </c>
      <c r="H99" s="128">
        <v>0.94340000000000002</v>
      </c>
      <c r="I99" s="349">
        <v>45761</v>
      </c>
      <c r="J99" s="353"/>
      <c r="K99" s="346"/>
    </row>
    <row r="100" spans="1:11" x14ac:dyDescent="0.45">
      <c r="A100" s="4">
        <v>97</v>
      </c>
      <c r="B100" s="333"/>
      <c r="C100" s="4" t="s">
        <v>458</v>
      </c>
      <c r="D100" s="328" t="s">
        <v>627</v>
      </c>
      <c r="E100" s="131"/>
      <c r="F100" s="127" t="s">
        <v>628</v>
      </c>
      <c r="G100" s="121" t="s">
        <v>4</v>
      </c>
      <c r="H100" s="128">
        <v>0.50939999999999996</v>
      </c>
      <c r="I100" s="349">
        <v>45874</v>
      </c>
      <c r="J100" s="353"/>
      <c r="K100" s="346"/>
    </row>
    <row r="101" spans="1:11" x14ac:dyDescent="0.45">
      <c r="A101" s="10">
        <v>98</v>
      </c>
      <c r="B101" s="336"/>
      <c r="C101" s="10" t="s">
        <v>76</v>
      </c>
      <c r="D101" s="331" t="s">
        <v>629</v>
      </c>
      <c r="E101" s="133"/>
      <c r="F101" s="134" t="s">
        <v>457</v>
      </c>
      <c r="G101" s="122" t="s">
        <v>4</v>
      </c>
      <c r="H101" s="135">
        <v>0.22639999999999999</v>
      </c>
      <c r="I101" s="351">
        <v>45867</v>
      </c>
      <c r="J101" s="355"/>
      <c r="K101" s="346"/>
    </row>
    <row r="102" spans="1:11" x14ac:dyDescent="0.45">
      <c r="A102" s="4">
        <v>99</v>
      </c>
      <c r="B102" s="333"/>
      <c r="C102" s="4" t="s">
        <v>480</v>
      </c>
      <c r="D102" s="328" t="s">
        <v>481</v>
      </c>
      <c r="E102" s="126" t="s">
        <v>482</v>
      </c>
      <c r="F102" s="127" t="s">
        <v>343</v>
      </c>
      <c r="G102" s="121" t="s">
        <v>349</v>
      </c>
      <c r="H102" s="128">
        <v>0.77359999999999995</v>
      </c>
      <c r="I102" s="349">
        <v>45825</v>
      </c>
      <c r="J102" s="130"/>
      <c r="K102" s="217" t="e">
        <f>H31+#REF!</f>
        <v>#REF!</v>
      </c>
    </row>
    <row r="103" spans="1:11" x14ac:dyDescent="0.45">
      <c r="A103" s="17">
        <v>100</v>
      </c>
      <c r="B103" s="334"/>
      <c r="C103" s="17" t="s">
        <v>20</v>
      </c>
      <c r="D103" s="329" t="s">
        <v>511</v>
      </c>
      <c r="E103" s="139" t="s">
        <v>21</v>
      </c>
      <c r="F103" s="140" t="s">
        <v>512</v>
      </c>
      <c r="G103" s="123" t="s">
        <v>4</v>
      </c>
      <c r="H103" s="141">
        <v>0.32079999999999997</v>
      </c>
      <c r="I103" s="348">
        <v>45795</v>
      </c>
      <c r="J103" s="142"/>
      <c r="K103" s="217" t="e">
        <f>H32+#REF!</f>
        <v>#REF!</v>
      </c>
    </row>
    <row r="104" spans="1:11" x14ac:dyDescent="0.45">
      <c r="A104" s="4">
        <v>101</v>
      </c>
      <c r="B104" s="333"/>
      <c r="C104" s="4" t="s">
        <v>515</v>
      </c>
      <c r="D104" s="328" t="s">
        <v>516</v>
      </c>
      <c r="E104" s="131" t="s">
        <v>517</v>
      </c>
      <c r="F104" s="127" t="s">
        <v>518</v>
      </c>
      <c r="G104" s="121" t="s">
        <v>4</v>
      </c>
      <c r="H104" s="128">
        <v>0.56599999999999995</v>
      </c>
      <c r="I104" s="349">
        <v>45867</v>
      </c>
      <c r="J104" s="47"/>
      <c r="K104" s="217" t="e">
        <f>H33+#REF!</f>
        <v>#REF!</v>
      </c>
    </row>
  </sheetData>
  <mergeCells count="3">
    <mergeCell ref="A1:J1"/>
    <mergeCell ref="A2:J2"/>
    <mergeCell ref="B3:C3"/>
  </mergeCells>
  <phoneticPr fontId="1" type="noConversion"/>
  <conditionalFormatting sqref="A20:A21">
    <cfRule type="duplicateValues" priority="4"/>
  </conditionalFormatting>
  <conditionalFormatting sqref="A22">
    <cfRule type="duplicateValues" priority="5"/>
  </conditionalFormatting>
  <conditionalFormatting sqref="A23">
    <cfRule type="duplicateValues" priority="2"/>
  </conditionalFormatting>
  <conditionalFormatting sqref="A74">
    <cfRule type="duplicateValues" priority="1"/>
  </conditionalFormatting>
  <conditionalFormatting sqref="A3:B3 D3:J3">
    <cfRule type="duplicateValues" priority="65"/>
  </conditionalFormatting>
  <conditionalFormatting sqref="A4:C4">
    <cfRule type="duplicateValues" priority="66"/>
  </conditionalFormatting>
  <conditionalFormatting sqref="A5:C8 A10:C16 A18:C18 A29:C29">
    <cfRule type="duplicateValues" priority="69"/>
  </conditionalFormatting>
  <conditionalFormatting sqref="A9:C9">
    <cfRule type="duplicateValues" priority="22"/>
  </conditionalFormatting>
  <conditionalFormatting sqref="A17:C17">
    <cfRule type="duplicateValues" priority="27"/>
  </conditionalFormatting>
  <conditionalFormatting sqref="A19:C19">
    <cfRule type="duplicateValues" priority="26"/>
  </conditionalFormatting>
  <conditionalFormatting sqref="A24:C24">
    <cfRule type="duplicateValues" priority="25"/>
  </conditionalFormatting>
  <conditionalFormatting sqref="A25:C25">
    <cfRule type="duplicateValues" priority="30"/>
  </conditionalFormatting>
  <conditionalFormatting sqref="A26:C26">
    <cfRule type="duplicateValues" priority="31"/>
  </conditionalFormatting>
  <conditionalFormatting sqref="A27:C27">
    <cfRule type="duplicateValues" priority="32"/>
  </conditionalFormatting>
  <conditionalFormatting sqref="A28:C28">
    <cfRule type="duplicateValues" priority="23"/>
  </conditionalFormatting>
  <conditionalFormatting sqref="A30:C30">
    <cfRule type="duplicateValues" priority="21"/>
  </conditionalFormatting>
  <conditionalFormatting sqref="A31:C31">
    <cfRule type="duplicateValues" priority="20"/>
  </conditionalFormatting>
  <conditionalFormatting sqref="A32:C32">
    <cfRule type="duplicateValues" priority="19"/>
  </conditionalFormatting>
  <conditionalFormatting sqref="A33:C33">
    <cfRule type="duplicateValues" priority="18"/>
  </conditionalFormatting>
  <conditionalFormatting sqref="A34:C34">
    <cfRule type="duplicateValues" priority="17"/>
  </conditionalFormatting>
  <conditionalFormatting sqref="B20:C21">
    <cfRule type="duplicateValues" priority="28"/>
  </conditionalFormatting>
  <conditionalFormatting sqref="B22:C23">
    <cfRule type="duplicateValues" priority="29"/>
  </conditionalFormatting>
  <conditionalFormatting sqref="C74">
    <cfRule type="duplicateValues" priority="8"/>
  </conditionalFormatting>
  <conditionalFormatting sqref="D4">
    <cfRule type="duplicateValues" priority="67"/>
  </conditionalFormatting>
  <conditionalFormatting sqref="D9">
    <cfRule type="duplicateValues" priority="43"/>
  </conditionalFormatting>
  <conditionalFormatting sqref="D17">
    <cfRule type="duplicateValues" priority="55"/>
  </conditionalFormatting>
  <conditionalFormatting sqref="D19">
    <cfRule type="duplicateValues" priority="54"/>
  </conditionalFormatting>
  <conditionalFormatting sqref="D20:D21">
    <cfRule type="duplicateValues" priority="56"/>
  </conditionalFormatting>
  <conditionalFormatting sqref="D22:D23">
    <cfRule type="duplicateValues" priority="58"/>
  </conditionalFormatting>
  <conditionalFormatting sqref="D24">
    <cfRule type="duplicateValues" priority="50"/>
  </conditionalFormatting>
  <conditionalFormatting sqref="D25">
    <cfRule type="duplicateValues" priority="60"/>
  </conditionalFormatting>
  <conditionalFormatting sqref="D26">
    <cfRule type="duplicateValues" priority="62"/>
  </conditionalFormatting>
  <conditionalFormatting sqref="D27">
    <cfRule type="duplicateValues" priority="63"/>
  </conditionalFormatting>
  <conditionalFormatting sqref="D28">
    <cfRule type="duplicateValues" priority="46"/>
  </conditionalFormatting>
  <conditionalFormatting sqref="D29 D5:D8 D10:D16 D18">
    <cfRule type="duplicateValues" priority="70"/>
  </conditionalFormatting>
  <conditionalFormatting sqref="D30">
    <cfRule type="duplicateValues" priority="41"/>
  </conditionalFormatting>
  <conditionalFormatting sqref="D31">
    <cfRule type="duplicateValues" priority="39"/>
  </conditionalFormatting>
  <conditionalFormatting sqref="D32">
    <cfRule type="duplicateValues" priority="38"/>
  </conditionalFormatting>
  <conditionalFormatting sqref="D33">
    <cfRule type="duplicateValues" priority="36"/>
  </conditionalFormatting>
  <conditionalFormatting sqref="D34">
    <cfRule type="duplicateValues" priority="35"/>
  </conditionalFormatting>
  <conditionalFormatting sqref="D74">
    <cfRule type="duplicateValues" priority="9"/>
  </conditionalFormatting>
  <conditionalFormatting sqref="F4">
    <cfRule type="duplicateValues" priority="68"/>
  </conditionalFormatting>
  <conditionalFormatting sqref="F9">
    <cfRule type="duplicateValues" priority="44"/>
  </conditionalFormatting>
  <conditionalFormatting sqref="F17">
    <cfRule type="duplicateValues" priority="53"/>
  </conditionalFormatting>
  <conditionalFormatting sqref="F19">
    <cfRule type="duplicateValues" priority="52"/>
  </conditionalFormatting>
  <conditionalFormatting sqref="F20:F21">
    <cfRule type="duplicateValues" priority="57"/>
  </conditionalFormatting>
  <conditionalFormatting sqref="F22:F23">
    <cfRule type="duplicateValues" priority="59"/>
  </conditionalFormatting>
  <conditionalFormatting sqref="F24">
    <cfRule type="duplicateValues" priority="51"/>
  </conditionalFormatting>
  <conditionalFormatting sqref="F25">
    <cfRule type="duplicateValues" priority="61"/>
  </conditionalFormatting>
  <conditionalFormatting sqref="F26">
    <cfRule type="duplicateValues" priority="47"/>
  </conditionalFormatting>
  <conditionalFormatting sqref="F27">
    <cfRule type="duplicateValues" priority="64"/>
  </conditionalFormatting>
  <conditionalFormatting sqref="F28">
    <cfRule type="duplicateValues" priority="45"/>
  </conditionalFormatting>
  <conditionalFormatting sqref="F29 F5:F8 F10:F16 F18">
    <cfRule type="duplicateValues" priority="71"/>
  </conditionalFormatting>
  <conditionalFormatting sqref="F30">
    <cfRule type="duplicateValues" priority="42"/>
  </conditionalFormatting>
  <conditionalFormatting sqref="F31">
    <cfRule type="duplicateValues" priority="40"/>
  </conditionalFormatting>
  <conditionalFormatting sqref="F32">
    <cfRule type="duplicateValues" priority="11"/>
  </conditionalFormatting>
  <conditionalFormatting sqref="F33">
    <cfRule type="duplicateValues" priority="34"/>
  </conditionalFormatting>
  <conditionalFormatting sqref="F34">
    <cfRule type="duplicateValues" priority="33"/>
  </conditionalFormatting>
  <conditionalFormatting sqref="F70">
    <cfRule type="duplicateValues" priority="7"/>
  </conditionalFormatting>
  <conditionalFormatting sqref="F74">
    <cfRule type="duplicateValues" priority="10"/>
  </conditionalFormatting>
  <conditionalFormatting sqref="F80">
    <cfRule type="duplicateValues" priority="6"/>
  </conditionalFormatting>
  <conditionalFormatting sqref="I4:I31 H4:H34">
    <cfRule type="cellIs" dxfId="8" priority="13" operator="lessThan">
      <formula>0.6</formula>
    </cfRule>
  </conditionalFormatting>
  <conditionalFormatting sqref="I33:I34">
    <cfRule type="cellIs" dxfId="7" priority="14" operator="lessThan">
      <formula>0.6</formula>
    </cfRule>
  </conditionalFormatting>
  <conditionalFormatting sqref="I102:I104">
    <cfRule type="cellIs" dxfId="6" priority="12" operator="lessThan">
      <formula>0.6</formula>
    </cfRule>
  </conditionalFormatting>
  <conditionalFormatting sqref="J4:J14">
    <cfRule type="cellIs" dxfId="5" priority="15" operator="lessThan">
      <formula>0.6</formula>
    </cfRule>
  </conditionalFormatting>
  <conditionalFormatting sqref="J16:J22">
    <cfRule type="cellIs" dxfId="4" priority="16" operator="lessThan">
      <formula>0.6</formula>
    </cfRule>
  </conditionalFormatting>
  <conditionalFormatting sqref="J25:J29">
    <cfRule type="cellIs" dxfId="3" priority="37" operator="lessThan">
      <formula>0.6</formula>
    </cfRule>
  </conditionalFormatting>
  <printOptions horizontalCentered="1"/>
  <pageMargins left="0.23622047244094491" right="0.23622047244094491" top="0.35433070866141742" bottom="0.74803149606299213" header="0.31496062992125978" footer="0.31496062992125978"/>
  <pageSetup paperSize="9" scale="71" fitToWidth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7693-4152-43B0-A554-554181388AE9}">
  <sheetPr>
    <pageSetUpPr fitToPage="1"/>
  </sheetPr>
  <dimension ref="A1:O34"/>
  <sheetViews>
    <sheetView view="pageBreakPreview" zoomScale="80" zoomScaleNormal="85" zoomScaleSheetLayoutView="80" workbookViewId="0">
      <selection activeCell="E9" sqref="E9"/>
    </sheetView>
  </sheetViews>
  <sheetFormatPr defaultRowHeight="16.149999999999999" x14ac:dyDescent="0.45"/>
  <cols>
    <col min="1" max="1" width="5" style="1" customWidth="1"/>
    <col min="2" max="2" width="1.265625" hidden="1" customWidth="1"/>
    <col min="3" max="3" width="3.46484375" customWidth="1"/>
    <col min="4" max="4" width="15.46484375" bestFit="1" customWidth="1"/>
    <col min="5" max="5" width="34.46484375" bestFit="1" customWidth="1"/>
    <col min="6" max="6" width="24.46484375" hidden="1" customWidth="1"/>
    <col min="7" max="7" width="9.73046875" customWidth="1"/>
    <col min="8" max="8" width="12.46484375" customWidth="1"/>
    <col min="9" max="10" width="21.46484375" customWidth="1"/>
    <col min="11" max="11" width="15.46484375" bestFit="1" customWidth="1"/>
    <col min="12" max="12" width="23.46484375" customWidth="1"/>
    <col min="13" max="13" width="9.73046875" hidden="1" customWidth="1"/>
    <col min="14" max="15" width="15.265625" customWidth="1"/>
  </cols>
  <sheetData>
    <row r="1" spans="1:15" ht="64.5" customHeight="1" x14ac:dyDescent="0.5">
      <c r="A1" s="399" t="s">
        <v>122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78" t="s">
        <v>111</v>
      </c>
    </row>
    <row r="2" spans="1:15" ht="40.5" customHeight="1" x14ac:dyDescent="0.45">
      <c r="A2" s="36"/>
      <c r="B2" s="397" t="s">
        <v>0</v>
      </c>
      <c r="C2" s="379"/>
      <c r="D2" s="398"/>
      <c r="E2" s="37" t="s">
        <v>89</v>
      </c>
      <c r="F2" s="37" t="s">
        <v>56</v>
      </c>
      <c r="G2" s="38" t="s">
        <v>56</v>
      </c>
      <c r="H2" s="37" t="s">
        <v>1</v>
      </c>
      <c r="I2" s="37" t="s">
        <v>97</v>
      </c>
      <c r="J2" s="37" t="s">
        <v>98</v>
      </c>
      <c r="K2" s="37" t="s">
        <v>95</v>
      </c>
      <c r="L2" s="46" t="s">
        <v>117</v>
      </c>
      <c r="M2" s="46" t="s">
        <v>55</v>
      </c>
      <c r="N2" s="46" t="s">
        <v>90</v>
      </c>
      <c r="O2" s="39" t="s">
        <v>118</v>
      </c>
    </row>
    <row r="3" spans="1:15" ht="21" customHeight="1" x14ac:dyDescent="0.45">
      <c r="A3" s="52">
        <v>1</v>
      </c>
      <c r="B3" s="2"/>
      <c r="C3" s="26"/>
      <c r="D3" s="3" t="s">
        <v>7</v>
      </c>
      <c r="E3" s="4" t="s">
        <v>38</v>
      </c>
      <c r="F3" s="31" t="s">
        <v>57</v>
      </c>
      <c r="G3" s="40" t="s">
        <v>60</v>
      </c>
      <c r="H3" s="5" t="s">
        <v>19</v>
      </c>
      <c r="I3" s="6">
        <v>0.92</v>
      </c>
      <c r="J3" s="6">
        <v>0.86580000000000001</v>
      </c>
      <c r="K3" s="6">
        <v>0.88</v>
      </c>
      <c r="L3" s="6">
        <v>0.92449999999999999</v>
      </c>
      <c r="M3" s="6">
        <f t="shared" ref="M3:M34" si="0">I3+J3+K3+L3</f>
        <v>3.5903</v>
      </c>
      <c r="N3" s="47">
        <v>45904</v>
      </c>
      <c r="O3" s="7">
        <v>46156</v>
      </c>
    </row>
    <row r="4" spans="1:15" ht="21" customHeight="1" x14ac:dyDescent="0.45">
      <c r="A4" s="53">
        <v>2</v>
      </c>
      <c r="B4" s="2"/>
      <c r="C4" s="26"/>
      <c r="D4" s="3" t="s">
        <v>102</v>
      </c>
      <c r="E4" s="3" t="s">
        <v>103</v>
      </c>
      <c r="F4" s="32"/>
      <c r="G4" s="42" t="s">
        <v>104</v>
      </c>
      <c r="H4" s="5" t="s">
        <v>19</v>
      </c>
      <c r="I4" s="6">
        <v>0.90490000000000004</v>
      </c>
      <c r="J4" s="6">
        <v>0.85940000000000005</v>
      </c>
      <c r="K4" s="6">
        <v>0.8</v>
      </c>
      <c r="L4" s="6">
        <v>1</v>
      </c>
      <c r="M4" s="6">
        <f t="shared" si="0"/>
        <v>3.5643000000000002</v>
      </c>
      <c r="N4" s="47">
        <v>46170</v>
      </c>
      <c r="O4" s="7">
        <v>46195</v>
      </c>
    </row>
    <row r="5" spans="1:15" ht="21" customHeight="1" x14ac:dyDescent="0.45">
      <c r="A5" s="52">
        <v>3</v>
      </c>
      <c r="B5" s="2"/>
      <c r="C5" s="26"/>
      <c r="D5" s="3" t="s">
        <v>5</v>
      </c>
      <c r="E5" s="4" t="s">
        <v>33</v>
      </c>
      <c r="F5" s="31" t="s">
        <v>58</v>
      </c>
      <c r="G5" s="40" t="s">
        <v>59</v>
      </c>
      <c r="H5" s="5" t="s">
        <v>19</v>
      </c>
      <c r="I5" s="6">
        <v>0.80320000000000003</v>
      </c>
      <c r="J5" s="6">
        <v>0.8115</v>
      </c>
      <c r="K5" s="6">
        <v>0.92</v>
      </c>
      <c r="L5" s="6">
        <v>0.77359999999999995</v>
      </c>
      <c r="M5" s="6">
        <f t="shared" si="0"/>
        <v>3.3083</v>
      </c>
      <c r="N5" s="47">
        <v>46132</v>
      </c>
      <c r="O5" s="7">
        <v>46156</v>
      </c>
    </row>
    <row r="6" spans="1:15" ht="21" customHeight="1" x14ac:dyDescent="0.45">
      <c r="A6" s="53">
        <v>4</v>
      </c>
      <c r="B6" s="2"/>
      <c r="C6" s="26"/>
      <c r="D6" s="3" t="s">
        <v>7</v>
      </c>
      <c r="E6" s="3" t="s">
        <v>75</v>
      </c>
      <c r="F6" s="32"/>
      <c r="G6" s="42" t="s">
        <v>60</v>
      </c>
      <c r="H6" s="5" t="s">
        <v>19</v>
      </c>
      <c r="I6" s="6">
        <v>0.88</v>
      </c>
      <c r="J6" s="6">
        <v>0.84030000000000005</v>
      </c>
      <c r="K6" s="6">
        <v>0.7</v>
      </c>
      <c r="L6" s="6">
        <v>0.8679</v>
      </c>
      <c r="M6" s="6">
        <f t="shared" si="0"/>
        <v>3.2882000000000002</v>
      </c>
      <c r="N6" s="47">
        <v>46094</v>
      </c>
      <c r="O6" s="7">
        <v>46156</v>
      </c>
    </row>
    <row r="7" spans="1:15" ht="21" customHeight="1" x14ac:dyDescent="0.45">
      <c r="A7" s="52">
        <v>5</v>
      </c>
      <c r="B7" s="2"/>
      <c r="C7" s="26"/>
      <c r="D7" s="16" t="s">
        <v>96</v>
      </c>
      <c r="E7" s="17" t="s">
        <v>85</v>
      </c>
      <c r="F7" s="35"/>
      <c r="G7" s="44" t="s">
        <v>84</v>
      </c>
      <c r="H7" s="18" t="s">
        <v>107</v>
      </c>
      <c r="I7" s="19">
        <v>0.83779999999999999</v>
      </c>
      <c r="J7" s="19">
        <v>0.7157</v>
      </c>
      <c r="K7" s="19">
        <v>1</v>
      </c>
      <c r="L7" s="19">
        <v>0.66039999999999999</v>
      </c>
      <c r="M7" s="6">
        <f t="shared" si="0"/>
        <v>3.2139000000000002</v>
      </c>
      <c r="N7" s="51" t="s">
        <v>86</v>
      </c>
      <c r="O7" s="20">
        <v>46185</v>
      </c>
    </row>
    <row r="8" spans="1:15" ht="21" customHeight="1" x14ac:dyDescent="0.45">
      <c r="A8" s="53">
        <v>6</v>
      </c>
      <c r="B8" s="8"/>
      <c r="C8" s="27"/>
      <c r="D8" s="9" t="s">
        <v>76</v>
      </c>
      <c r="E8" s="10" t="s">
        <v>77</v>
      </c>
      <c r="F8" s="33"/>
      <c r="G8" s="41" t="s">
        <v>78</v>
      </c>
      <c r="H8" s="11" t="s">
        <v>3</v>
      </c>
      <c r="I8" s="12">
        <v>0.90380000000000005</v>
      </c>
      <c r="J8" s="12">
        <v>0.84340000000000004</v>
      </c>
      <c r="K8" s="12">
        <v>0.64</v>
      </c>
      <c r="L8" s="12">
        <v>0.62260000000000004</v>
      </c>
      <c r="M8" s="6">
        <f t="shared" si="0"/>
        <v>3.0098000000000003</v>
      </c>
      <c r="N8" s="48">
        <v>46104</v>
      </c>
      <c r="O8" s="13">
        <v>46158</v>
      </c>
    </row>
    <row r="9" spans="1:15" ht="21" customHeight="1" x14ac:dyDescent="0.45">
      <c r="A9" s="52">
        <v>7</v>
      </c>
      <c r="B9" s="15"/>
      <c r="C9" s="54"/>
      <c r="D9" s="16" t="s">
        <v>14</v>
      </c>
      <c r="E9" s="17" t="s">
        <v>43</v>
      </c>
      <c r="F9" s="35" t="s">
        <v>6</v>
      </c>
      <c r="G9" s="44" t="s">
        <v>62</v>
      </c>
      <c r="H9" s="18" t="s">
        <v>3</v>
      </c>
      <c r="I9" s="19">
        <v>0.54490000000000005</v>
      </c>
      <c r="J9" s="19">
        <v>0.58779999999999999</v>
      </c>
      <c r="K9" s="19">
        <v>0.84</v>
      </c>
      <c r="L9" s="19">
        <v>0.75470000000000004</v>
      </c>
      <c r="M9" s="6">
        <f t="shared" si="0"/>
        <v>2.7274000000000003</v>
      </c>
      <c r="N9" s="49">
        <v>45897</v>
      </c>
      <c r="O9" s="20">
        <v>46160</v>
      </c>
    </row>
    <row r="10" spans="1:15" ht="21" customHeight="1" x14ac:dyDescent="0.45">
      <c r="A10" s="53">
        <v>8</v>
      </c>
      <c r="B10" s="2"/>
      <c r="C10" s="26"/>
      <c r="D10" s="3" t="s">
        <v>5</v>
      </c>
      <c r="E10" s="4" t="s">
        <v>82</v>
      </c>
      <c r="F10" s="32"/>
      <c r="G10" s="40" t="s">
        <v>61</v>
      </c>
      <c r="H10" s="5" t="s">
        <v>3</v>
      </c>
      <c r="I10" s="6">
        <v>0.56320000000000003</v>
      </c>
      <c r="J10" s="6">
        <v>0.64539999999999997</v>
      </c>
      <c r="K10" s="6">
        <v>0.76</v>
      </c>
      <c r="L10" s="6">
        <v>0.75470000000000004</v>
      </c>
      <c r="M10" s="6">
        <f t="shared" si="0"/>
        <v>2.7233000000000001</v>
      </c>
      <c r="N10" s="47">
        <v>46121</v>
      </c>
      <c r="O10" s="7">
        <v>46160</v>
      </c>
    </row>
    <row r="11" spans="1:15" ht="21" customHeight="1" x14ac:dyDescent="0.45">
      <c r="A11" s="52">
        <v>9</v>
      </c>
      <c r="B11" s="8"/>
      <c r="C11" s="27"/>
      <c r="D11" s="9" t="s">
        <v>73</v>
      </c>
      <c r="E11" s="10" t="s">
        <v>72</v>
      </c>
      <c r="F11" s="33"/>
      <c r="G11" s="41" t="s">
        <v>74</v>
      </c>
      <c r="H11" s="11" t="s">
        <v>3</v>
      </c>
      <c r="I11" s="12">
        <v>0.64219999999999999</v>
      </c>
      <c r="J11" s="12">
        <v>0.72840000000000005</v>
      </c>
      <c r="K11" s="12">
        <v>0.72</v>
      </c>
      <c r="L11" s="12">
        <v>0.58489999999999998</v>
      </c>
      <c r="M11" s="6">
        <f t="shared" si="0"/>
        <v>2.6755000000000004</v>
      </c>
      <c r="N11" s="48">
        <v>46031</v>
      </c>
      <c r="O11" s="13">
        <v>46158</v>
      </c>
    </row>
    <row r="12" spans="1:15" ht="21" customHeight="1" x14ac:dyDescent="0.45">
      <c r="A12" s="53">
        <v>10</v>
      </c>
      <c r="B12" s="2"/>
      <c r="C12" s="26"/>
      <c r="D12" s="3" t="s">
        <v>8</v>
      </c>
      <c r="E12" s="4" t="s">
        <v>12</v>
      </c>
      <c r="F12" s="32" t="s">
        <v>13</v>
      </c>
      <c r="G12" s="40" t="s">
        <v>63</v>
      </c>
      <c r="H12" s="5" t="s">
        <v>3</v>
      </c>
      <c r="I12" s="6">
        <v>0.5968</v>
      </c>
      <c r="J12" s="6">
        <v>0.46650000000000003</v>
      </c>
      <c r="K12" s="6">
        <v>0.86</v>
      </c>
      <c r="L12" s="6">
        <v>0.66039999999999999</v>
      </c>
      <c r="M12" s="6">
        <f t="shared" si="0"/>
        <v>2.5836999999999999</v>
      </c>
      <c r="N12" s="47">
        <v>45903</v>
      </c>
      <c r="O12" s="7">
        <v>46160</v>
      </c>
    </row>
    <row r="13" spans="1:15" ht="21" customHeight="1" x14ac:dyDescent="0.45">
      <c r="A13" s="52">
        <v>11</v>
      </c>
      <c r="B13" s="2"/>
      <c r="C13" s="26"/>
      <c r="D13" s="3" t="s">
        <v>5</v>
      </c>
      <c r="E13" s="3" t="s">
        <v>83</v>
      </c>
      <c r="F13" s="32"/>
      <c r="G13" s="42" t="s">
        <v>81</v>
      </c>
      <c r="H13" s="5" t="s">
        <v>3</v>
      </c>
      <c r="I13" s="6">
        <v>0.46489999999999998</v>
      </c>
      <c r="J13" s="6">
        <v>0.51759999999999995</v>
      </c>
      <c r="K13" s="6">
        <v>0.74</v>
      </c>
      <c r="L13" s="6">
        <v>0.83020000000000005</v>
      </c>
      <c r="M13" s="6">
        <f t="shared" si="0"/>
        <v>2.5526999999999997</v>
      </c>
      <c r="N13" s="47">
        <v>46120</v>
      </c>
      <c r="O13" s="7">
        <v>46159</v>
      </c>
    </row>
    <row r="14" spans="1:15" ht="21" customHeight="1" x14ac:dyDescent="0.45">
      <c r="A14" s="53">
        <v>12</v>
      </c>
      <c r="B14" s="2"/>
      <c r="C14" s="26"/>
      <c r="D14" s="3" t="s">
        <v>8</v>
      </c>
      <c r="E14" s="3" t="s">
        <v>9</v>
      </c>
      <c r="F14" s="32" t="s">
        <v>10</v>
      </c>
      <c r="G14" s="42" t="s">
        <v>61</v>
      </c>
      <c r="H14" s="5" t="s">
        <v>11</v>
      </c>
      <c r="I14" s="6">
        <v>0.4703</v>
      </c>
      <c r="J14" s="6">
        <v>0.40899999999999997</v>
      </c>
      <c r="K14" s="6">
        <v>0.84</v>
      </c>
      <c r="L14" s="6">
        <v>0.81130000000000002</v>
      </c>
      <c r="M14" s="6">
        <f t="shared" si="0"/>
        <v>2.5306000000000002</v>
      </c>
      <c r="N14" s="47">
        <v>45903</v>
      </c>
      <c r="O14" s="7">
        <v>46159</v>
      </c>
    </row>
    <row r="15" spans="1:15" ht="21" customHeight="1" x14ac:dyDescent="0.45">
      <c r="A15" s="52">
        <v>13</v>
      </c>
      <c r="B15" s="8"/>
      <c r="C15" s="27"/>
      <c r="D15" s="9" t="s">
        <v>18</v>
      </c>
      <c r="E15" s="9" t="s">
        <v>91</v>
      </c>
      <c r="F15" s="33"/>
      <c r="G15" s="43" t="s">
        <v>74</v>
      </c>
      <c r="H15" s="11" t="s">
        <v>3</v>
      </c>
      <c r="I15" s="12">
        <v>0.76970000000000005</v>
      </c>
      <c r="J15" s="12">
        <v>0.78910000000000002</v>
      </c>
      <c r="K15" s="12">
        <v>0.48</v>
      </c>
      <c r="L15" s="12">
        <v>0.41510000000000002</v>
      </c>
      <c r="M15" s="6">
        <f t="shared" si="0"/>
        <v>2.4539</v>
      </c>
      <c r="N15" s="48">
        <v>46100</v>
      </c>
      <c r="O15" s="13">
        <v>46158</v>
      </c>
    </row>
    <row r="16" spans="1:15" ht="21" customHeight="1" x14ac:dyDescent="0.45">
      <c r="A16" s="53">
        <v>14</v>
      </c>
      <c r="B16" s="21"/>
      <c r="C16" s="55"/>
      <c r="D16" s="22" t="s">
        <v>2</v>
      </c>
      <c r="E16" s="22" t="s">
        <v>92</v>
      </c>
      <c r="F16" s="34"/>
      <c r="G16" s="57" t="s">
        <v>65</v>
      </c>
      <c r="H16" s="23" t="s">
        <v>3</v>
      </c>
      <c r="I16" s="24">
        <v>0.52</v>
      </c>
      <c r="J16" s="24">
        <v>0.47599999999999998</v>
      </c>
      <c r="K16" s="24">
        <v>0.64</v>
      </c>
      <c r="L16" s="24">
        <v>0.77359999999999995</v>
      </c>
      <c r="M16" s="6">
        <f t="shared" si="0"/>
        <v>2.4096000000000002</v>
      </c>
      <c r="N16" s="50">
        <v>46038</v>
      </c>
      <c r="O16" s="25">
        <v>46158</v>
      </c>
    </row>
    <row r="17" spans="1:15" ht="21" customHeight="1" x14ac:dyDescent="0.45">
      <c r="A17" s="52">
        <v>15</v>
      </c>
      <c r="B17" s="8"/>
      <c r="C17" s="27"/>
      <c r="D17" s="9" t="s">
        <v>51</v>
      </c>
      <c r="E17" s="9" t="s">
        <v>50</v>
      </c>
      <c r="F17" s="33" t="s">
        <v>15</v>
      </c>
      <c r="G17" s="43" t="s">
        <v>61</v>
      </c>
      <c r="H17" s="11" t="s">
        <v>3</v>
      </c>
      <c r="I17" s="12">
        <v>0.58919999999999995</v>
      </c>
      <c r="J17" s="12">
        <v>0.4728</v>
      </c>
      <c r="K17" s="12">
        <v>0.76</v>
      </c>
      <c r="L17" s="12">
        <v>0.58489999999999998</v>
      </c>
      <c r="M17" s="6">
        <f t="shared" si="0"/>
        <v>2.4068999999999998</v>
      </c>
      <c r="N17" s="48">
        <v>45965</v>
      </c>
      <c r="O17" s="13">
        <v>46164</v>
      </c>
    </row>
    <row r="18" spans="1:15" ht="21" customHeight="1" x14ac:dyDescent="0.45">
      <c r="A18" s="53">
        <v>16</v>
      </c>
      <c r="B18" s="21"/>
      <c r="C18" s="55"/>
      <c r="D18" s="22" t="s">
        <v>2</v>
      </c>
      <c r="E18" s="22" t="s">
        <v>93</v>
      </c>
      <c r="F18" s="34"/>
      <c r="G18" s="57" t="s">
        <v>66</v>
      </c>
      <c r="H18" s="23" t="s">
        <v>3</v>
      </c>
      <c r="I18" s="24">
        <v>0.53620000000000001</v>
      </c>
      <c r="J18" s="24">
        <v>0.38979999999999998</v>
      </c>
      <c r="K18" s="24">
        <v>0.7</v>
      </c>
      <c r="L18" s="24">
        <v>0.77359999999999995</v>
      </c>
      <c r="M18" s="6">
        <f t="shared" si="0"/>
        <v>2.3996</v>
      </c>
      <c r="N18" s="50">
        <v>46036</v>
      </c>
      <c r="O18" s="25">
        <v>46164</v>
      </c>
    </row>
    <row r="19" spans="1:15" ht="21" customHeight="1" x14ac:dyDescent="0.45">
      <c r="A19" s="52">
        <v>17</v>
      </c>
      <c r="B19" s="8"/>
      <c r="C19" s="27"/>
      <c r="D19" s="9" t="s">
        <v>18</v>
      </c>
      <c r="E19" s="9" t="s">
        <v>94</v>
      </c>
      <c r="F19" s="33"/>
      <c r="G19" s="43" t="s">
        <v>64</v>
      </c>
      <c r="H19" s="11" t="s">
        <v>3</v>
      </c>
      <c r="I19" s="12">
        <v>0.71460000000000001</v>
      </c>
      <c r="J19" s="12">
        <v>0.74439999999999995</v>
      </c>
      <c r="K19" s="12">
        <v>0.46</v>
      </c>
      <c r="L19" s="12">
        <v>0.434</v>
      </c>
      <c r="M19" s="6">
        <f t="shared" si="0"/>
        <v>2.3530000000000002</v>
      </c>
      <c r="N19" s="48">
        <v>46099</v>
      </c>
      <c r="O19" s="13">
        <v>46157</v>
      </c>
    </row>
    <row r="20" spans="1:15" ht="21" customHeight="1" x14ac:dyDescent="0.45">
      <c r="A20" s="53">
        <v>18</v>
      </c>
      <c r="B20" s="14"/>
      <c r="C20" s="28"/>
      <c r="D20" s="9" t="s">
        <v>18</v>
      </c>
      <c r="E20" s="9" t="s">
        <v>36</v>
      </c>
      <c r="F20" s="33" t="s">
        <v>37</v>
      </c>
      <c r="G20" s="43" t="s">
        <v>37</v>
      </c>
      <c r="H20" s="11" t="s">
        <v>3</v>
      </c>
      <c r="I20" s="12">
        <v>0.7157</v>
      </c>
      <c r="J20" s="12">
        <v>0.53669999999999995</v>
      </c>
      <c r="K20" s="12">
        <v>0.66</v>
      </c>
      <c r="L20" s="12">
        <v>0.434</v>
      </c>
      <c r="M20" s="6">
        <f t="shared" si="0"/>
        <v>2.3464</v>
      </c>
      <c r="N20" s="48">
        <v>45903</v>
      </c>
      <c r="O20" s="13">
        <v>46157</v>
      </c>
    </row>
    <row r="21" spans="1:15" ht="21" customHeight="1" x14ac:dyDescent="0.45">
      <c r="A21" s="52">
        <v>19</v>
      </c>
      <c r="B21" s="8"/>
      <c r="C21" s="27"/>
      <c r="D21" s="9" t="s">
        <v>18</v>
      </c>
      <c r="E21" s="9" t="s">
        <v>24</v>
      </c>
      <c r="F21" s="33" t="s">
        <v>25</v>
      </c>
      <c r="G21" s="43" t="s">
        <v>65</v>
      </c>
      <c r="H21" s="11" t="s">
        <v>3</v>
      </c>
      <c r="I21" s="12">
        <v>0.63570000000000004</v>
      </c>
      <c r="J21" s="12">
        <v>0.55589999999999995</v>
      </c>
      <c r="K21" s="12">
        <v>0.6</v>
      </c>
      <c r="L21" s="12">
        <v>0.50939999999999996</v>
      </c>
      <c r="M21" s="6">
        <f t="shared" si="0"/>
        <v>2.3009999999999997</v>
      </c>
      <c r="N21" s="48">
        <v>45903</v>
      </c>
      <c r="O21" s="13">
        <v>46164</v>
      </c>
    </row>
    <row r="22" spans="1:15" ht="21" customHeight="1" x14ac:dyDescent="0.45">
      <c r="A22" s="53">
        <v>20</v>
      </c>
      <c r="B22" s="58"/>
      <c r="C22" s="59"/>
      <c r="D22" s="60" t="s">
        <v>20</v>
      </c>
      <c r="E22" s="61" t="s">
        <v>22</v>
      </c>
      <c r="F22" s="35" t="s">
        <v>21</v>
      </c>
      <c r="G22" s="62" t="s">
        <v>71</v>
      </c>
      <c r="H22" s="18" t="s">
        <v>4</v>
      </c>
      <c r="I22" s="19">
        <v>0.33950000000000002</v>
      </c>
      <c r="J22" s="19">
        <v>0.34820000000000001</v>
      </c>
      <c r="K22" s="19">
        <v>0.72</v>
      </c>
      <c r="L22" s="19">
        <v>0.8679</v>
      </c>
      <c r="M22" s="6">
        <f t="shared" si="0"/>
        <v>2.2755999999999998</v>
      </c>
      <c r="N22" s="49">
        <v>45902</v>
      </c>
      <c r="O22" s="20">
        <v>46164</v>
      </c>
    </row>
    <row r="23" spans="1:15" ht="21" customHeight="1" x14ac:dyDescent="0.45">
      <c r="A23" s="52">
        <v>21</v>
      </c>
      <c r="B23" s="8"/>
      <c r="C23" s="45"/>
      <c r="D23" s="9" t="s">
        <v>39</v>
      </c>
      <c r="E23" s="10" t="s">
        <v>16</v>
      </c>
      <c r="F23" s="33" t="s">
        <v>17</v>
      </c>
      <c r="G23" s="41" t="s">
        <v>67</v>
      </c>
      <c r="H23" s="11" t="s">
        <v>3</v>
      </c>
      <c r="I23" s="12">
        <v>0.55889999999999995</v>
      </c>
      <c r="J23" s="12">
        <v>0.42809999999999998</v>
      </c>
      <c r="K23" s="12">
        <v>0.7</v>
      </c>
      <c r="L23" s="12">
        <v>0.58489999999999998</v>
      </c>
      <c r="M23" s="6">
        <f t="shared" si="0"/>
        <v>2.2718999999999996</v>
      </c>
      <c r="N23" s="48">
        <v>45904</v>
      </c>
      <c r="O23" s="13">
        <v>46159</v>
      </c>
    </row>
    <row r="24" spans="1:15" ht="21" customHeight="1" x14ac:dyDescent="0.45">
      <c r="A24" s="53">
        <v>22</v>
      </c>
      <c r="B24" s="2"/>
      <c r="C24" s="29"/>
      <c r="D24" s="3" t="s">
        <v>29</v>
      </c>
      <c r="E24" s="4" t="s">
        <v>34</v>
      </c>
      <c r="F24" s="32" t="s">
        <v>35</v>
      </c>
      <c r="G24" s="40" t="s">
        <v>70</v>
      </c>
      <c r="H24" s="5" t="s">
        <v>3</v>
      </c>
      <c r="I24" s="6">
        <v>0.34489999999999998</v>
      </c>
      <c r="J24" s="6">
        <v>0.29709999999999998</v>
      </c>
      <c r="K24" s="6">
        <v>0.82</v>
      </c>
      <c r="L24" s="6">
        <v>0.77359999999999995</v>
      </c>
      <c r="M24" s="6">
        <f t="shared" si="0"/>
        <v>2.2355999999999998</v>
      </c>
      <c r="N24" s="47">
        <v>45902</v>
      </c>
      <c r="O24" s="7">
        <v>46165</v>
      </c>
    </row>
    <row r="25" spans="1:15" ht="21" customHeight="1" x14ac:dyDescent="0.45">
      <c r="A25" s="52">
        <v>23</v>
      </c>
      <c r="B25" s="8"/>
      <c r="C25" s="45"/>
      <c r="D25" s="9" t="s">
        <v>18</v>
      </c>
      <c r="E25" s="10" t="s">
        <v>48</v>
      </c>
      <c r="F25" s="33" t="s">
        <v>49</v>
      </c>
      <c r="G25" s="41" t="s">
        <v>64</v>
      </c>
      <c r="H25" s="11" t="s">
        <v>3</v>
      </c>
      <c r="I25" s="12">
        <v>0.67349999999999999</v>
      </c>
      <c r="J25" s="12">
        <v>0.5655</v>
      </c>
      <c r="K25" s="12">
        <v>0.52</v>
      </c>
      <c r="L25" s="12">
        <v>0.3962</v>
      </c>
      <c r="M25" s="6">
        <f t="shared" si="0"/>
        <v>2.1551999999999998</v>
      </c>
      <c r="N25" s="48">
        <v>45951</v>
      </c>
      <c r="O25" s="13">
        <v>46164</v>
      </c>
    </row>
    <row r="26" spans="1:15" ht="21" customHeight="1" x14ac:dyDescent="0.45">
      <c r="A26" s="53">
        <v>24</v>
      </c>
      <c r="B26" s="8"/>
      <c r="C26" s="45"/>
      <c r="D26" s="9" t="s">
        <v>18</v>
      </c>
      <c r="E26" s="10" t="s">
        <v>23</v>
      </c>
      <c r="F26" s="33" t="s">
        <v>15</v>
      </c>
      <c r="G26" s="41" t="s">
        <v>61</v>
      </c>
      <c r="H26" s="11" t="s">
        <v>3</v>
      </c>
      <c r="I26" s="12">
        <v>0.63460000000000005</v>
      </c>
      <c r="J26" s="12">
        <v>0.51439999999999997</v>
      </c>
      <c r="K26" s="12">
        <v>0.52</v>
      </c>
      <c r="L26" s="12">
        <v>0.434</v>
      </c>
      <c r="M26" s="6">
        <f t="shared" si="0"/>
        <v>2.1030000000000002</v>
      </c>
      <c r="N26" s="48">
        <v>45903</v>
      </c>
      <c r="O26" s="13">
        <v>46166</v>
      </c>
    </row>
    <row r="27" spans="1:15" ht="21" customHeight="1" x14ac:dyDescent="0.45">
      <c r="A27" s="52">
        <v>25</v>
      </c>
      <c r="B27" s="2"/>
      <c r="C27" s="26"/>
      <c r="D27" s="3" t="s">
        <v>26</v>
      </c>
      <c r="E27" s="3" t="s">
        <v>28</v>
      </c>
      <c r="F27" s="32" t="s">
        <v>27</v>
      </c>
      <c r="G27" s="42" t="s">
        <v>68</v>
      </c>
      <c r="H27" s="5" t="s">
        <v>3</v>
      </c>
      <c r="I27" s="6">
        <v>0.28970000000000001</v>
      </c>
      <c r="J27" s="6">
        <v>0.30990000000000001</v>
      </c>
      <c r="K27" s="6">
        <v>0.9</v>
      </c>
      <c r="L27" s="6">
        <v>0.56599999999999995</v>
      </c>
      <c r="M27" s="6">
        <f t="shared" si="0"/>
        <v>2.0655999999999999</v>
      </c>
      <c r="N27" s="47">
        <v>45903</v>
      </c>
      <c r="O27" s="7">
        <v>46165</v>
      </c>
    </row>
    <row r="28" spans="1:15" ht="21" customHeight="1" x14ac:dyDescent="0.45">
      <c r="A28" s="53">
        <v>26</v>
      </c>
      <c r="B28" s="2"/>
      <c r="C28" s="26"/>
      <c r="D28" s="3" t="s">
        <v>40</v>
      </c>
      <c r="E28" s="3" t="s">
        <v>41</v>
      </c>
      <c r="F28" s="32" t="s">
        <v>42</v>
      </c>
      <c r="G28" s="40" t="s">
        <v>69</v>
      </c>
      <c r="H28" s="5" t="s">
        <v>3</v>
      </c>
      <c r="I28" s="6">
        <v>0.4022</v>
      </c>
      <c r="J28" s="6">
        <v>0.37380000000000002</v>
      </c>
      <c r="K28" s="6">
        <v>0.72</v>
      </c>
      <c r="L28" s="6">
        <v>0.56599999999999995</v>
      </c>
      <c r="M28" s="6">
        <f t="shared" si="0"/>
        <v>2.0619999999999998</v>
      </c>
      <c r="N28" s="47">
        <v>45905</v>
      </c>
      <c r="O28" s="7">
        <v>46165</v>
      </c>
    </row>
    <row r="29" spans="1:15" ht="21" customHeight="1" x14ac:dyDescent="0.45">
      <c r="A29" s="52">
        <v>27</v>
      </c>
      <c r="B29" s="2"/>
      <c r="C29" s="26"/>
      <c r="D29" s="3" t="s">
        <v>52</v>
      </c>
      <c r="E29" s="4" t="s">
        <v>54</v>
      </c>
      <c r="F29" s="32" t="s">
        <v>53</v>
      </c>
      <c r="G29" s="40" t="s">
        <v>64</v>
      </c>
      <c r="H29" s="5" t="s">
        <v>3</v>
      </c>
      <c r="I29" s="6">
        <v>0.38700000000000001</v>
      </c>
      <c r="J29" s="6">
        <v>0.34189999999999998</v>
      </c>
      <c r="K29" s="6">
        <v>0.82</v>
      </c>
      <c r="L29" s="6">
        <v>0.50939999999999996</v>
      </c>
      <c r="M29" s="6">
        <f t="shared" si="0"/>
        <v>2.0583</v>
      </c>
      <c r="N29" s="47">
        <v>45974</v>
      </c>
      <c r="O29" s="7">
        <v>46159</v>
      </c>
    </row>
    <row r="30" spans="1:15" ht="21" customHeight="1" x14ac:dyDescent="0.45">
      <c r="A30" s="53">
        <v>28</v>
      </c>
      <c r="B30" s="8"/>
      <c r="C30" s="27"/>
      <c r="D30" s="9" t="s">
        <v>31</v>
      </c>
      <c r="E30" s="9" t="s">
        <v>30</v>
      </c>
      <c r="F30" s="33" t="s">
        <v>32</v>
      </c>
      <c r="G30" s="43" t="s">
        <v>68</v>
      </c>
      <c r="H30" s="11" t="s">
        <v>3</v>
      </c>
      <c r="I30" s="12">
        <v>0.65300000000000002</v>
      </c>
      <c r="J30" s="12">
        <v>0.4728</v>
      </c>
      <c r="K30" s="12">
        <v>0.56000000000000005</v>
      </c>
      <c r="L30" s="12">
        <v>0.32079999999999997</v>
      </c>
      <c r="M30" s="6">
        <f t="shared" si="0"/>
        <v>2.0065999999999997</v>
      </c>
      <c r="N30" s="48">
        <v>45903</v>
      </c>
      <c r="O30" s="13">
        <v>46160</v>
      </c>
    </row>
    <row r="31" spans="1:15" ht="21" customHeight="1" x14ac:dyDescent="0.45">
      <c r="A31" s="52">
        <v>29</v>
      </c>
      <c r="B31" s="8"/>
      <c r="C31" s="27"/>
      <c r="D31" s="9" t="s">
        <v>87</v>
      </c>
      <c r="E31" s="10" t="s">
        <v>88</v>
      </c>
      <c r="F31" s="33"/>
      <c r="G31" s="41" t="s">
        <v>74</v>
      </c>
      <c r="H31" s="11" t="s">
        <v>3</v>
      </c>
      <c r="I31" s="12">
        <v>0.47460000000000002</v>
      </c>
      <c r="J31" s="12">
        <v>0.4728</v>
      </c>
      <c r="K31" s="12">
        <v>0.56000000000000005</v>
      </c>
      <c r="L31" s="12">
        <v>0.3962</v>
      </c>
      <c r="M31" s="6">
        <f t="shared" si="0"/>
        <v>1.9036</v>
      </c>
      <c r="N31" s="48">
        <v>46134</v>
      </c>
      <c r="O31" s="13">
        <v>46164</v>
      </c>
    </row>
    <row r="32" spans="1:15" ht="21" customHeight="1" x14ac:dyDescent="0.45">
      <c r="A32" s="53">
        <v>30</v>
      </c>
      <c r="B32" s="8"/>
      <c r="C32" s="45"/>
      <c r="D32" s="9" t="s">
        <v>44</v>
      </c>
      <c r="E32" s="10" t="s">
        <v>45</v>
      </c>
      <c r="F32" s="33" t="s">
        <v>46</v>
      </c>
      <c r="G32" s="41" t="s">
        <v>46</v>
      </c>
      <c r="H32" s="11" t="s">
        <v>3</v>
      </c>
      <c r="I32" s="12">
        <v>0.47889999999999999</v>
      </c>
      <c r="J32" s="12">
        <v>0.40260000000000001</v>
      </c>
      <c r="K32" s="12">
        <v>0.56000000000000005</v>
      </c>
      <c r="L32" s="12">
        <v>0.37740000000000001</v>
      </c>
      <c r="M32" s="6">
        <f t="shared" si="0"/>
        <v>1.8189</v>
      </c>
      <c r="N32" s="48">
        <v>45912</v>
      </c>
      <c r="O32" s="13">
        <v>46166</v>
      </c>
    </row>
    <row r="33" spans="1:15" ht="21" customHeight="1" x14ac:dyDescent="0.45">
      <c r="A33" s="52">
        <v>31</v>
      </c>
      <c r="B33" s="8"/>
      <c r="C33" s="45"/>
      <c r="D33" s="9" t="s">
        <v>79</v>
      </c>
      <c r="E33" s="10" t="s">
        <v>80</v>
      </c>
      <c r="F33" s="33"/>
      <c r="G33" s="41" t="s">
        <v>64</v>
      </c>
      <c r="H33" s="11" t="s">
        <v>3</v>
      </c>
      <c r="I33" s="12">
        <v>0.34699999999999998</v>
      </c>
      <c r="J33" s="12">
        <v>0.33860000000000001</v>
      </c>
      <c r="K33" s="12">
        <v>0.34</v>
      </c>
      <c r="L33" s="12">
        <v>0.32079999999999997</v>
      </c>
      <c r="M33" s="6">
        <f t="shared" si="0"/>
        <v>1.3464</v>
      </c>
      <c r="N33" s="48">
        <v>46119</v>
      </c>
      <c r="O33" s="13">
        <v>46165</v>
      </c>
    </row>
    <row r="34" spans="1:15" ht="21" customHeight="1" x14ac:dyDescent="0.45">
      <c r="A34" s="53">
        <v>32</v>
      </c>
      <c r="B34" s="8"/>
      <c r="C34" s="45"/>
      <c r="D34" s="9" t="s">
        <v>18</v>
      </c>
      <c r="E34" s="10" t="s">
        <v>47</v>
      </c>
      <c r="F34" s="33" t="s">
        <v>37</v>
      </c>
      <c r="G34" s="41" t="s">
        <v>37</v>
      </c>
      <c r="H34" s="11" t="s">
        <v>3</v>
      </c>
      <c r="I34" s="12">
        <v>6.59E-2</v>
      </c>
      <c r="J34" s="12">
        <v>0.08</v>
      </c>
      <c r="K34" s="12">
        <v>0.54</v>
      </c>
      <c r="L34" s="12">
        <v>0.54720000000000002</v>
      </c>
      <c r="M34" s="6">
        <f t="shared" si="0"/>
        <v>1.2331000000000001</v>
      </c>
      <c r="N34" s="48">
        <v>45926</v>
      </c>
      <c r="O34" s="13">
        <v>46165</v>
      </c>
    </row>
  </sheetData>
  <sortState xmlns:xlrd2="http://schemas.microsoft.com/office/spreadsheetml/2017/richdata2" ref="A3:O34">
    <sortCondition descending="1" ref="M3:M34"/>
  </sortState>
  <mergeCells count="2">
    <mergeCell ref="B2:D2"/>
    <mergeCell ref="A1:N1"/>
  </mergeCells>
  <phoneticPr fontId="1" type="noConversion"/>
  <conditionalFormatting sqref="A3:A34">
    <cfRule type="duplicateValues" priority="21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N34">
    <cfRule type="cellIs" dxfId="2" priority="1" operator="lessThan">
      <formula>0.6</formula>
    </cfRule>
  </conditionalFormatting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7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41A5-0C53-40CA-A1EF-F2369970C2C8}">
  <sheetPr>
    <pageSetUpPr fitToPage="1"/>
  </sheetPr>
  <dimension ref="A1:S34"/>
  <sheetViews>
    <sheetView view="pageBreakPreview" zoomScale="85" zoomScaleNormal="85" zoomScaleSheetLayoutView="85" workbookViewId="0">
      <selection activeCell="D33" sqref="D33"/>
    </sheetView>
  </sheetViews>
  <sheetFormatPr defaultRowHeight="16.149999999999999" x14ac:dyDescent="0.45"/>
  <cols>
    <col min="1" max="1" width="5" style="1" customWidth="1"/>
    <col min="2" max="2" width="1.265625" hidden="1" customWidth="1"/>
    <col min="3" max="3" width="3.46484375" customWidth="1"/>
    <col min="4" max="4" width="16.73046875" customWidth="1"/>
    <col min="5" max="5" width="34.46484375" bestFit="1" customWidth="1"/>
    <col min="6" max="6" width="24.46484375" hidden="1" customWidth="1"/>
    <col min="7" max="7" width="11.46484375" customWidth="1"/>
    <col min="8" max="8" width="13" customWidth="1"/>
    <col min="9" max="10" width="21.46484375" customWidth="1"/>
    <col min="11" max="11" width="15.46484375" bestFit="1" customWidth="1"/>
    <col min="12" max="14" width="17.46484375" bestFit="1" customWidth="1"/>
    <col min="15" max="15" width="10.46484375" hidden="1" customWidth="1"/>
    <col min="16" max="19" width="14.06640625" customWidth="1"/>
  </cols>
  <sheetData>
    <row r="1" spans="1:19" ht="69.75" customHeight="1" x14ac:dyDescent="0.5">
      <c r="A1" s="399" t="s">
        <v>123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78" t="s">
        <v>111</v>
      </c>
    </row>
    <row r="2" spans="1:19" ht="44.25" customHeight="1" x14ac:dyDescent="0.45">
      <c r="A2" s="63"/>
      <c r="B2" s="397" t="s">
        <v>0</v>
      </c>
      <c r="C2" s="379"/>
      <c r="D2" s="398"/>
      <c r="E2" s="37" t="s">
        <v>89</v>
      </c>
      <c r="F2" s="37" t="s">
        <v>56</v>
      </c>
      <c r="G2" s="38" t="s">
        <v>56</v>
      </c>
      <c r="H2" s="37" t="s">
        <v>1</v>
      </c>
      <c r="I2" s="37" t="s">
        <v>109</v>
      </c>
      <c r="J2" s="37" t="s">
        <v>110</v>
      </c>
      <c r="K2" s="37" t="s">
        <v>95</v>
      </c>
      <c r="L2" s="46" t="s">
        <v>100</v>
      </c>
      <c r="M2" s="46" t="s">
        <v>101</v>
      </c>
      <c r="N2" s="46" t="s">
        <v>108</v>
      </c>
      <c r="O2" s="46" t="s">
        <v>55</v>
      </c>
      <c r="P2" s="46" t="s">
        <v>90</v>
      </c>
      <c r="Q2" s="39" t="s">
        <v>119</v>
      </c>
      <c r="R2" s="39" t="s">
        <v>120</v>
      </c>
      <c r="S2" s="39" t="s">
        <v>121</v>
      </c>
    </row>
    <row r="3" spans="1:19" ht="27" customHeight="1" x14ac:dyDescent="0.45">
      <c r="A3" s="64">
        <v>1</v>
      </c>
      <c r="B3" s="65"/>
      <c r="C3" s="66"/>
      <c r="D3" s="83" t="s">
        <v>7</v>
      </c>
      <c r="E3" s="84" t="s">
        <v>38</v>
      </c>
      <c r="F3" s="85" t="s">
        <v>112</v>
      </c>
      <c r="G3" s="86" t="s">
        <v>113</v>
      </c>
      <c r="H3" s="87" t="s">
        <v>19</v>
      </c>
      <c r="I3" s="88">
        <v>0.92</v>
      </c>
      <c r="J3" s="88">
        <v>0.86580000000000001</v>
      </c>
      <c r="K3" s="88">
        <v>0.88</v>
      </c>
      <c r="L3" s="88">
        <v>0.8306</v>
      </c>
      <c r="M3" s="88">
        <v>0.92669999999999997</v>
      </c>
      <c r="N3" s="88">
        <v>0.82330000000000003</v>
      </c>
      <c r="O3" s="88">
        <f t="shared" ref="O3:O34" si="0">I3+J3+K3+L3+M3+N3</f>
        <v>5.2463999999999995</v>
      </c>
      <c r="P3" s="89">
        <v>45904</v>
      </c>
      <c r="Q3" s="89">
        <v>46175</v>
      </c>
      <c r="R3" s="89">
        <v>46181</v>
      </c>
      <c r="S3" s="89">
        <v>46188</v>
      </c>
    </row>
    <row r="4" spans="1:19" ht="27" customHeight="1" x14ac:dyDescent="0.45">
      <c r="A4" s="67">
        <v>2</v>
      </c>
      <c r="B4" s="65"/>
      <c r="C4" s="66"/>
      <c r="D4" s="83" t="s">
        <v>102</v>
      </c>
      <c r="E4" s="83" t="s">
        <v>103</v>
      </c>
      <c r="F4" s="90"/>
      <c r="G4" s="91" t="s">
        <v>104</v>
      </c>
      <c r="H4" s="87" t="s">
        <v>19</v>
      </c>
      <c r="I4" s="88">
        <v>0.90490000000000004</v>
      </c>
      <c r="J4" s="88">
        <v>0.85940000000000005</v>
      </c>
      <c r="K4" s="88">
        <v>0.8</v>
      </c>
      <c r="L4" s="88">
        <v>0.88060000000000005</v>
      </c>
      <c r="M4" s="88">
        <v>0.91</v>
      </c>
      <c r="N4" s="88">
        <v>0.79669999999999996</v>
      </c>
      <c r="O4" s="88">
        <f t="shared" si="0"/>
        <v>5.1516000000000002</v>
      </c>
      <c r="P4" s="89">
        <v>46170</v>
      </c>
      <c r="Q4" s="92">
        <v>46195</v>
      </c>
      <c r="R4" s="92">
        <v>46195</v>
      </c>
      <c r="S4" s="92">
        <v>46195</v>
      </c>
    </row>
    <row r="5" spans="1:19" ht="27" customHeight="1" x14ac:dyDescent="0.45">
      <c r="A5" s="64">
        <v>3</v>
      </c>
      <c r="B5" s="65"/>
      <c r="C5" s="66"/>
      <c r="D5" s="83" t="s">
        <v>5</v>
      </c>
      <c r="E5" s="84" t="s">
        <v>33</v>
      </c>
      <c r="F5" s="85" t="s">
        <v>114</v>
      </c>
      <c r="G5" s="86" t="s">
        <v>115</v>
      </c>
      <c r="H5" s="87" t="s">
        <v>19</v>
      </c>
      <c r="I5" s="88">
        <v>0.80320000000000003</v>
      </c>
      <c r="J5" s="88">
        <v>0.8115</v>
      </c>
      <c r="K5" s="88">
        <v>0.92</v>
      </c>
      <c r="L5" s="88">
        <v>0.79720000000000002</v>
      </c>
      <c r="M5" s="88">
        <v>0.9133</v>
      </c>
      <c r="N5" s="88">
        <v>0.78669999999999995</v>
      </c>
      <c r="O5" s="88">
        <f t="shared" si="0"/>
        <v>5.0319000000000003</v>
      </c>
      <c r="P5" s="89">
        <v>46132</v>
      </c>
      <c r="Q5" s="89">
        <v>46175</v>
      </c>
      <c r="R5" s="89">
        <v>46182</v>
      </c>
      <c r="S5" s="89">
        <v>46189</v>
      </c>
    </row>
    <row r="6" spans="1:19" ht="27" customHeight="1" x14ac:dyDescent="0.45">
      <c r="A6" s="67">
        <v>4</v>
      </c>
      <c r="B6" s="65"/>
      <c r="C6" s="66"/>
      <c r="D6" s="83" t="s">
        <v>7</v>
      </c>
      <c r="E6" s="83" t="s">
        <v>75</v>
      </c>
      <c r="F6" s="90"/>
      <c r="G6" s="91" t="s">
        <v>113</v>
      </c>
      <c r="H6" s="87" t="s">
        <v>19</v>
      </c>
      <c r="I6" s="88">
        <v>0.88</v>
      </c>
      <c r="J6" s="88">
        <v>0.84030000000000005</v>
      </c>
      <c r="K6" s="88">
        <v>0.7</v>
      </c>
      <c r="L6" s="88">
        <v>0.83330000000000004</v>
      </c>
      <c r="M6" s="88">
        <v>0.93330000000000002</v>
      </c>
      <c r="N6" s="88">
        <v>0.79669999999999996</v>
      </c>
      <c r="O6" s="88">
        <f t="shared" si="0"/>
        <v>4.9835999999999991</v>
      </c>
      <c r="P6" s="89">
        <v>46094</v>
      </c>
      <c r="Q6" s="89">
        <v>46175</v>
      </c>
      <c r="R6" s="89">
        <v>46183</v>
      </c>
      <c r="S6" s="89">
        <v>46190</v>
      </c>
    </row>
    <row r="7" spans="1:19" ht="27" customHeight="1" x14ac:dyDescent="0.45">
      <c r="A7" s="64">
        <v>5</v>
      </c>
      <c r="B7" s="68"/>
      <c r="C7" s="69"/>
      <c r="D7" s="93" t="s">
        <v>76</v>
      </c>
      <c r="E7" s="94" t="s">
        <v>77</v>
      </c>
      <c r="F7" s="95"/>
      <c r="G7" s="96" t="s">
        <v>78</v>
      </c>
      <c r="H7" s="97" t="s">
        <v>3</v>
      </c>
      <c r="I7" s="98">
        <v>0.90380000000000005</v>
      </c>
      <c r="J7" s="98">
        <v>0.84340000000000004</v>
      </c>
      <c r="K7" s="98">
        <v>0.64</v>
      </c>
      <c r="L7" s="98">
        <v>0.67500000000000004</v>
      </c>
      <c r="M7" s="98">
        <v>0.77</v>
      </c>
      <c r="N7" s="98">
        <v>0.73329999999999995</v>
      </c>
      <c r="O7" s="88">
        <f t="shared" si="0"/>
        <v>4.5655000000000001</v>
      </c>
      <c r="P7" s="99">
        <v>46104</v>
      </c>
      <c r="Q7" s="99">
        <v>46176</v>
      </c>
      <c r="R7" s="99">
        <v>46184</v>
      </c>
      <c r="S7" s="99">
        <v>46191</v>
      </c>
    </row>
    <row r="8" spans="1:19" ht="27" customHeight="1" x14ac:dyDescent="0.45">
      <c r="A8" s="67">
        <v>6</v>
      </c>
      <c r="B8" s="68"/>
      <c r="C8" s="69"/>
      <c r="D8" s="93" t="s">
        <v>18</v>
      </c>
      <c r="E8" s="94" t="s">
        <v>91</v>
      </c>
      <c r="F8" s="95"/>
      <c r="G8" s="96" t="s">
        <v>74</v>
      </c>
      <c r="H8" s="97" t="s">
        <v>3</v>
      </c>
      <c r="I8" s="98">
        <v>0.76970000000000005</v>
      </c>
      <c r="J8" s="98">
        <v>0.78910000000000002</v>
      </c>
      <c r="K8" s="98">
        <v>0.48</v>
      </c>
      <c r="L8" s="98">
        <v>0.66669999999999996</v>
      </c>
      <c r="M8" s="98">
        <v>0.83</v>
      </c>
      <c r="N8" s="98">
        <v>0.69330000000000003</v>
      </c>
      <c r="O8" s="88">
        <f t="shared" si="0"/>
        <v>4.2288000000000006</v>
      </c>
      <c r="P8" s="99">
        <v>46100</v>
      </c>
      <c r="Q8" s="99">
        <v>46176</v>
      </c>
      <c r="R8" s="99">
        <v>46184</v>
      </c>
      <c r="S8" s="99">
        <v>46191</v>
      </c>
    </row>
    <row r="9" spans="1:19" ht="30.75" customHeight="1" x14ac:dyDescent="0.45">
      <c r="A9" s="64">
        <v>7</v>
      </c>
      <c r="B9" s="68"/>
      <c r="C9" s="70"/>
      <c r="D9" s="93" t="s">
        <v>18</v>
      </c>
      <c r="E9" s="94" t="s">
        <v>36</v>
      </c>
      <c r="F9" s="95" t="s">
        <v>37</v>
      </c>
      <c r="G9" s="96" t="s">
        <v>37</v>
      </c>
      <c r="H9" s="97" t="s">
        <v>3</v>
      </c>
      <c r="I9" s="98">
        <v>0.7157</v>
      </c>
      <c r="J9" s="98">
        <v>0.53669999999999995</v>
      </c>
      <c r="K9" s="98">
        <v>0.66</v>
      </c>
      <c r="L9" s="98">
        <v>0.67779999999999996</v>
      </c>
      <c r="M9" s="98">
        <v>0.8367</v>
      </c>
      <c r="N9" s="98">
        <v>0.69330000000000003</v>
      </c>
      <c r="O9" s="88">
        <f t="shared" si="0"/>
        <v>4.1201999999999996</v>
      </c>
      <c r="P9" s="99">
        <v>45903</v>
      </c>
      <c r="Q9" s="99">
        <v>46177</v>
      </c>
      <c r="R9" s="99">
        <v>46184</v>
      </c>
      <c r="S9" s="99">
        <v>46191</v>
      </c>
    </row>
    <row r="10" spans="1:19" ht="27" customHeight="1" x14ac:dyDescent="0.45">
      <c r="A10" s="67">
        <v>8</v>
      </c>
      <c r="B10" s="68"/>
      <c r="C10" s="69"/>
      <c r="D10" s="93" t="s">
        <v>18</v>
      </c>
      <c r="E10" s="94" t="s">
        <v>94</v>
      </c>
      <c r="F10" s="95"/>
      <c r="G10" s="96" t="s">
        <v>64</v>
      </c>
      <c r="H10" s="97" t="s">
        <v>3</v>
      </c>
      <c r="I10" s="98">
        <v>0.71460000000000001</v>
      </c>
      <c r="J10" s="98">
        <v>0.74439999999999995</v>
      </c>
      <c r="K10" s="98">
        <v>0.46</v>
      </c>
      <c r="L10" s="98">
        <v>0.65559999999999996</v>
      </c>
      <c r="M10" s="98">
        <v>0.80669999999999997</v>
      </c>
      <c r="N10" s="98">
        <v>0.65329999999999999</v>
      </c>
      <c r="O10" s="88">
        <f t="shared" si="0"/>
        <v>4.0346000000000002</v>
      </c>
      <c r="P10" s="99">
        <v>46099</v>
      </c>
      <c r="Q10" s="99">
        <v>46176</v>
      </c>
      <c r="R10" s="99">
        <v>46184</v>
      </c>
      <c r="S10" s="99">
        <v>46191</v>
      </c>
    </row>
    <row r="11" spans="1:19" ht="27" customHeight="1" x14ac:dyDescent="0.45">
      <c r="A11" s="64">
        <v>9</v>
      </c>
      <c r="B11" s="65"/>
      <c r="C11" s="66"/>
      <c r="D11" s="100" t="s">
        <v>96</v>
      </c>
      <c r="E11" s="101" t="s">
        <v>85</v>
      </c>
      <c r="F11" s="102"/>
      <c r="G11" s="103" t="s">
        <v>84</v>
      </c>
      <c r="H11" s="104" t="s">
        <v>107</v>
      </c>
      <c r="I11" s="105">
        <v>0.83779999999999999</v>
      </c>
      <c r="J11" s="105">
        <v>0.7157</v>
      </c>
      <c r="K11" s="105">
        <v>1</v>
      </c>
      <c r="L11" s="105">
        <v>0.45279999999999998</v>
      </c>
      <c r="M11" s="105">
        <v>0.57999999999999996</v>
      </c>
      <c r="N11" s="105">
        <v>0.44669999999999999</v>
      </c>
      <c r="O11" s="88">
        <f t="shared" si="0"/>
        <v>4.0330000000000004</v>
      </c>
      <c r="P11" s="106" t="s">
        <v>86</v>
      </c>
      <c r="Q11" s="106" t="s">
        <v>105</v>
      </c>
      <c r="R11" s="106" t="s">
        <v>105</v>
      </c>
      <c r="S11" s="106" t="s">
        <v>106</v>
      </c>
    </row>
    <row r="12" spans="1:19" ht="27" customHeight="1" x14ac:dyDescent="0.45">
      <c r="A12" s="67">
        <v>10</v>
      </c>
      <c r="B12" s="68"/>
      <c r="C12" s="69"/>
      <c r="D12" s="93" t="s">
        <v>18</v>
      </c>
      <c r="E12" s="94" t="s">
        <v>24</v>
      </c>
      <c r="F12" s="95" t="s">
        <v>25</v>
      </c>
      <c r="G12" s="96" t="s">
        <v>65</v>
      </c>
      <c r="H12" s="97" t="s">
        <v>3</v>
      </c>
      <c r="I12" s="98">
        <v>0.63570000000000004</v>
      </c>
      <c r="J12" s="98">
        <v>0.55589999999999995</v>
      </c>
      <c r="K12" s="98">
        <v>0.6</v>
      </c>
      <c r="L12" s="98">
        <v>0.66390000000000005</v>
      </c>
      <c r="M12" s="98">
        <v>0.84670000000000001</v>
      </c>
      <c r="N12" s="98">
        <v>0.69330000000000003</v>
      </c>
      <c r="O12" s="88">
        <f t="shared" si="0"/>
        <v>3.9954999999999998</v>
      </c>
      <c r="P12" s="99">
        <v>45903</v>
      </c>
      <c r="Q12" s="99">
        <v>46177</v>
      </c>
      <c r="R12" s="99">
        <v>46184</v>
      </c>
      <c r="S12" s="99">
        <v>46191</v>
      </c>
    </row>
    <row r="13" spans="1:19" ht="27" customHeight="1" x14ac:dyDescent="0.45">
      <c r="A13" s="64">
        <v>11</v>
      </c>
      <c r="B13" s="65"/>
      <c r="C13" s="66"/>
      <c r="D13" s="83" t="s">
        <v>5</v>
      </c>
      <c r="E13" s="83" t="s">
        <v>82</v>
      </c>
      <c r="F13" s="90"/>
      <c r="G13" s="91" t="s">
        <v>61</v>
      </c>
      <c r="H13" s="87" t="s">
        <v>3</v>
      </c>
      <c r="I13" s="88">
        <v>0.56320000000000003</v>
      </c>
      <c r="J13" s="88">
        <v>0.64539999999999997</v>
      </c>
      <c r="K13" s="88">
        <v>0.76</v>
      </c>
      <c r="L13" s="88">
        <v>0.63329999999999997</v>
      </c>
      <c r="M13" s="88">
        <v>0.74329999999999996</v>
      </c>
      <c r="N13" s="88">
        <v>0.65</v>
      </c>
      <c r="O13" s="88">
        <f t="shared" si="0"/>
        <v>3.9952000000000001</v>
      </c>
      <c r="P13" s="89">
        <v>46121</v>
      </c>
      <c r="Q13" s="89">
        <v>46180</v>
      </c>
      <c r="R13" s="89">
        <v>46186</v>
      </c>
      <c r="S13" s="89">
        <v>46193</v>
      </c>
    </row>
    <row r="14" spans="1:19" ht="27" customHeight="1" x14ac:dyDescent="0.45">
      <c r="A14" s="67">
        <v>12</v>
      </c>
      <c r="B14" s="71"/>
      <c r="C14" s="72"/>
      <c r="D14" s="100" t="s">
        <v>14</v>
      </c>
      <c r="E14" s="100" t="s">
        <v>43</v>
      </c>
      <c r="F14" s="102" t="s">
        <v>6</v>
      </c>
      <c r="G14" s="107" t="s">
        <v>62</v>
      </c>
      <c r="H14" s="104" t="s">
        <v>3</v>
      </c>
      <c r="I14" s="105">
        <v>0.54490000000000005</v>
      </c>
      <c r="J14" s="105">
        <v>0.58779999999999999</v>
      </c>
      <c r="K14" s="105">
        <v>0.84</v>
      </c>
      <c r="L14" s="105">
        <v>0.52780000000000005</v>
      </c>
      <c r="M14" s="105">
        <v>0.74</v>
      </c>
      <c r="N14" s="105">
        <v>0.62329999999999997</v>
      </c>
      <c r="O14" s="88">
        <f t="shared" si="0"/>
        <v>3.8637999999999999</v>
      </c>
      <c r="P14" s="108">
        <v>45897</v>
      </c>
      <c r="Q14" s="108">
        <v>46178</v>
      </c>
      <c r="R14" s="108">
        <v>46187</v>
      </c>
      <c r="S14" s="108">
        <v>46194</v>
      </c>
    </row>
    <row r="15" spans="1:19" ht="27" customHeight="1" x14ac:dyDescent="0.45">
      <c r="A15" s="64">
        <v>13</v>
      </c>
      <c r="B15" s="68"/>
      <c r="C15" s="69"/>
      <c r="D15" s="93" t="s">
        <v>51</v>
      </c>
      <c r="E15" s="93" t="s">
        <v>50</v>
      </c>
      <c r="F15" s="95" t="s">
        <v>15</v>
      </c>
      <c r="G15" s="109" t="s">
        <v>61</v>
      </c>
      <c r="H15" s="97" t="s">
        <v>3</v>
      </c>
      <c r="I15" s="98">
        <v>0.58919999999999995</v>
      </c>
      <c r="J15" s="98">
        <v>0.4728</v>
      </c>
      <c r="K15" s="98">
        <v>0.76</v>
      </c>
      <c r="L15" s="98">
        <v>0.6028</v>
      </c>
      <c r="M15" s="98">
        <v>0.79669999999999996</v>
      </c>
      <c r="N15" s="98">
        <v>0.63670000000000004</v>
      </c>
      <c r="O15" s="88">
        <f t="shared" si="0"/>
        <v>3.8582000000000001</v>
      </c>
      <c r="P15" s="99">
        <v>45965</v>
      </c>
      <c r="Q15" s="99">
        <v>46179</v>
      </c>
      <c r="R15" s="99">
        <v>46185</v>
      </c>
      <c r="S15" s="99">
        <v>46192</v>
      </c>
    </row>
    <row r="16" spans="1:19" ht="27" customHeight="1" x14ac:dyDescent="0.45">
      <c r="A16" s="67">
        <v>14</v>
      </c>
      <c r="B16" s="68"/>
      <c r="C16" s="69"/>
      <c r="D16" s="93" t="s">
        <v>18</v>
      </c>
      <c r="E16" s="93" t="s">
        <v>23</v>
      </c>
      <c r="F16" s="95" t="s">
        <v>15</v>
      </c>
      <c r="G16" s="109" t="s">
        <v>61</v>
      </c>
      <c r="H16" s="97" t="s">
        <v>3</v>
      </c>
      <c r="I16" s="98">
        <v>0.63460000000000005</v>
      </c>
      <c r="J16" s="98">
        <v>0.51439999999999997</v>
      </c>
      <c r="K16" s="98">
        <v>0.52</v>
      </c>
      <c r="L16" s="98">
        <v>0.6472</v>
      </c>
      <c r="M16" s="98">
        <v>0.83330000000000004</v>
      </c>
      <c r="N16" s="98">
        <v>0.7</v>
      </c>
      <c r="O16" s="88">
        <f t="shared" si="0"/>
        <v>3.8494999999999999</v>
      </c>
      <c r="P16" s="99">
        <v>45903</v>
      </c>
      <c r="Q16" s="99">
        <v>46177</v>
      </c>
      <c r="R16" s="99">
        <v>46184</v>
      </c>
      <c r="S16" s="99">
        <v>46191</v>
      </c>
    </row>
    <row r="17" spans="1:19" ht="27" customHeight="1" x14ac:dyDescent="0.45">
      <c r="A17" s="64">
        <v>15</v>
      </c>
      <c r="B17" s="68"/>
      <c r="C17" s="69"/>
      <c r="D17" s="93" t="s">
        <v>18</v>
      </c>
      <c r="E17" s="93" t="s">
        <v>48</v>
      </c>
      <c r="F17" s="95" t="s">
        <v>49</v>
      </c>
      <c r="G17" s="109" t="s">
        <v>64</v>
      </c>
      <c r="H17" s="97" t="s">
        <v>3</v>
      </c>
      <c r="I17" s="98">
        <v>0.67349999999999999</v>
      </c>
      <c r="J17" s="98">
        <v>0.5655</v>
      </c>
      <c r="K17" s="98">
        <v>0.52</v>
      </c>
      <c r="L17" s="98">
        <v>0.60829999999999995</v>
      </c>
      <c r="M17" s="98">
        <v>0.81330000000000002</v>
      </c>
      <c r="N17" s="98">
        <v>0.63329999999999997</v>
      </c>
      <c r="O17" s="88">
        <f t="shared" si="0"/>
        <v>3.8138999999999994</v>
      </c>
      <c r="P17" s="99">
        <v>45951</v>
      </c>
      <c r="Q17" s="99">
        <v>46177</v>
      </c>
      <c r="R17" s="99">
        <v>46184</v>
      </c>
      <c r="S17" s="99">
        <v>46191</v>
      </c>
    </row>
    <row r="18" spans="1:19" ht="27" customHeight="1" x14ac:dyDescent="0.45">
      <c r="A18" s="67">
        <v>16</v>
      </c>
      <c r="B18" s="68"/>
      <c r="C18" s="69"/>
      <c r="D18" s="93" t="s">
        <v>73</v>
      </c>
      <c r="E18" s="93" t="s">
        <v>72</v>
      </c>
      <c r="F18" s="95"/>
      <c r="G18" s="109" t="s">
        <v>74</v>
      </c>
      <c r="H18" s="97" t="s">
        <v>3</v>
      </c>
      <c r="I18" s="98">
        <v>0.64219999999999999</v>
      </c>
      <c r="J18" s="98">
        <v>0.72840000000000005</v>
      </c>
      <c r="K18" s="98">
        <v>0.72</v>
      </c>
      <c r="L18" s="98">
        <v>0.39439999999999997</v>
      </c>
      <c r="M18" s="98">
        <v>0.60329999999999995</v>
      </c>
      <c r="N18" s="98">
        <v>0.55669999999999997</v>
      </c>
      <c r="O18" s="88">
        <f t="shared" si="0"/>
        <v>3.6450000000000005</v>
      </c>
      <c r="P18" s="99">
        <v>46031</v>
      </c>
      <c r="Q18" s="99">
        <v>46178</v>
      </c>
      <c r="R18" s="99">
        <v>46185</v>
      </c>
      <c r="S18" s="99">
        <v>46192</v>
      </c>
    </row>
    <row r="19" spans="1:19" ht="27" customHeight="1" x14ac:dyDescent="0.45">
      <c r="A19" s="64">
        <v>17</v>
      </c>
      <c r="B19" s="65"/>
      <c r="C19" s="66"/>
      <c r="D19" s="83" t="s">
        <v>8</v>
      </c>
      <c r="E19" s="83" t="s">
        <v>12</v>
      </c>
      <c r="F19" s="90" t="s">
        <v>13</v>
      </c>
      <c r="G19" s="91" t="s">
        <v>63</v>
      </c>
      <c r="H19" s="87" t="s">
        <v>3</v>
      </c>
      <c r="I19" s="88">
        <v>0.5968</v>
      </c>
      <c r="J19" s="88">
        <v>0.46650000000000003</v>
      </c>
      <c r="K19" s="88">
        <v>0.86</v>
      </c>
      <c r="L19" s="88">
        <v>0.50829999999999997</v>
      </c>
      <c r="M19" s="88">
        <v>0.6633</v>
      </c>
      <c r="N19" s="88">
        <v>0.54330000000000001</v>
      </c>
      <c r="O19" s="88">
        <f t="shared" si="0"/>
        <v>3.6381999999999994</v>
      </c>
      <c r="P19" s="89">
        <v>45903</v>
      </c>
      <c r="Q19" s="89">
        <v>46180</v>
      </c>
      <c r="R19" s="89">
        <v>46186</v>
      </c>
      <c r="S19" s="89">
        <v>46193</v>
      </c>
    </row>
    <row r="20" spans="1:19" ht="27" customHeight="1" x14ac:dyDescent="0.45">
      <c r="A20" s="67">
        <v>18</v>
      </c>
      <c r="B20" s="65"/>
      <c r="C20" s="66"/>
      <c r="D20" s="83" t="s">
        <v>5</v>
      </c>
      <c r="E20" s="83" t="s">
        <v>83</v>
      </c>
      <c r="F20" s="90"/>
      <c r="G20" s="91" t="s">
        <v>81</v>
      </c>
      <c r="H20" s="87" t="s">
        <v>3</v>
      </c>
      <c r="I20" s="88">
        <v>0.46489999999999998</v>
      </c>
      <c r="J20" s="88">
        <v>0.51759999999999995</v>
      </c>
      <c r="K20" s="88">
        <v>0.74</v>
      </c>
      <c r="L20" s="88">
        <v>0.52780000000000005</v>
      </c>
      <c r="M20" s="88">
        <v>0.70669999999999999</v>
      </c>
      <c r="N20" s="88">
        <v>0.62</v>
      </c>
      <c r="O20" s="88">
        <f t="shared" si="0"/>
        <v>3.5770000000000004</v>
      </c>
      <c r="P20" s="89">
        <v>46120</v>
      </c>
      <c r="Q20" s="89">
        <v>46180</v>
      </c>
      <c r="R20" s="89">
        <v>46186</v>
      </c>
      <c r="S20" s="89">
        <v>46193</v>
      </c>
    </row>
    <row r="21" spans="1:19" ht="27" customHeight="1" x14ac:dyDescent="0.45">
      <c r="A21" s="64">
        <v>19</v>
      </c>
      <c r="B21" s="73"/>
      <c r="C21" s="74"/>
      <c r="D21" s="110" t="s">
        <v>2</v>
      </c>
      <c r="E21" s="110" t="s">
        <v>92</v>
      </c>
      <c r="F21" s="111"/>
      <c r="G21" s="112" t="s">
        <v>65</v>
      </c>
      <c r="H21" s="113" t="s">
        <v>3</v>
      </c>
      <c r="I21" s="114">
        <v>0.52</v>
      </c>
      <c r="J21" s="114">
        <v>0.47599999999999998</v>
      </c>
      <c r="K21" s="114">
        <v>0.64</v>
      </c>
      <c r="L21" s="114">
        <v>0.54720000000000002</v>
      </c>
      <c r="M21" s="114">
        <v>0.72330000000000005</v>
      </c>
      <c r="N21" s="114">
        <v>0.57669999999999999</v>
      </c>
      <c r="O21" s="88">
        <f t="shared" si="0"/>
        <v>3.4832000000000001</v>
      </c>
      <c r="P21" s="115">
        <v>46038</v>
      </c>
      <c r="Q21" s="115">
        <v>46179</v>
      </c>
      <c r="R21" s="115">
        <v>46181</v>
      </c>
      <c r="S21" s="115">
        <v>46188</v>
      </c>
    </row>
    <row r="22" spans="1:19" ht="27" customHeight="1" x14ac:dyDescent="0.45">
      <c r="A22" s="67">
        <v>20</v>
      </c>
      <c r="B22" s="75"/>
      <c r="C22" s="76"/>
      <c r="D22" s="116" t="s">
        <v>87</v>
      </c>
      <c r="E22" s="116" t="s">
        <v>88</v>
      </c>
      <c r="F22" s="95"/>
      <c r="G22" s="117" t="s">
        <v>74</v>
      </c>
      <c r="H22" s="97" t="s">
        <v>3</v>
      </c>
      <c r="I22" s="98">
        <v>0.47460000000000002</v>
      </c>
      <c r="J22" s="98">
        <v>0.4728</v>
      </c>
      <c r="K22" s="98">
        <v>0.56000000000000005</v>
      </c>
      <c r="L22" s="98">
        <v>0.58330000000000004</v>
      </c>
      <c r="M22" s="98">
        <v>0.69</v>
      </c>
      <c r="N22" s="98">
        <v>0.62</v>
      </c>
      <c r="O22" s="88">
        <f t="shared" si="0"/>
        <v>3.4007000000000001</v>
      </c>
      <c r="P22" s="99">
        <v>46134</v>
      </c>
      <c r="Q22" s="99">
        <v>46179</v>
      </c>
      <c r="R22" s="99">
        <v>46185</v>
      </c>
      <c r="S22" s="99">
        <v>46192</v>
      </c>
    </row>
    <row r="23" spans="1:19" ht="27" customHeight="1" x14ac:dyDescent="0.45">
      <c r="A23" s="64">
        <v>21</v>
      </c>
      <c r="B23" s="73"/>
      <c r="C23" s="82"/>
      <c r="D23" s="110" t="s">
        <v>2</v>
      </c>
      <c r="E23" s="118" t="s">
        <v>93</v>
      </c>
      <c r="F23" s="111"/>
      <c r="G23" s="119" t="s">
        <v>66</v>
      </c>
      <c r="H23" s="113" t="s">
        <v>3</v>
      </c>
      <c r="I23" s="114">
        <v>0.53620000000000001</v>
      </c>
      <c r="J23" s="114">
        <v>0.38979999999999998</v>
      </c>
      <c r="K23" s="114">
        <v>0.7</v>
      </c>
      <c r="L23" s="114">
        <v>0.4778</v>
      </c>
      <c r="M23" s="114">
        <v>0.66669999999999996</v>
      </c>
      <c r="N23" s="114">
        <v>0.56330000000000002</v>
      </c>
      <c r="O23" s="88">
        <f t="shared" si="0"/>
        <v>3.3337999999999997</v>
      </c>
      <c r="P23" s="115">
        <v>46036</v>
      </c>
      <c r="Q23" s="115">
        <v>46179</v>
      </c>
      <c r="R23" s="115">
        <v>46181</v>
      </c>
      <c r="S23" s="115">
        <v>46188</v>
      </c>
    </row>
    <row r="24" spans="1:19" ht="27" customHeight="1" x14ac:dyDescent="0.45">
      <c r="A24" s="67">
        <v>22</v>
      </c>
      <c r="B24" s="68"/>
      <c r="C24" s="80"/>
      <c r="D24" s="93" t="s">
        <v>39</v>
      </c>
      <c r="E24" s="94" t="s">
        <v>16</v>
      </c>
      <c r="F24" s="95" t="s">
        <v>17</v>
      </c>
      <c r="G24" s="96" t="s">
        <v>67</v>
      </c>
      <c r="H24" s="97" t="s">
        <v>3</v>
      </c>
      <c r="I24" s="98">
        <v>0.55889999999999995</v>
      </c>
      <c r="J24" s="98">
        <v>0.42809999999999998</v>
      </c>
      <c r="K24" s="98">
        <v>0.7</v>
      </c>
      <c r="L24" s="98">
        <v>0.46110000000000001</v>
      </c>
      <c r="M24" s="98">
        <v>0.61670000000000003</v>
      </c>
      <c r="N24" s="98">
        <v>0.55000000000000004</v>
      </c>
      <c r="O24" s="88">
        <f t="shared" si="0"/>
        <v>3.3148</v>
      </c>
      <c r="P24" s="99">
        <v>45904</v>
      </c>
      <c r="Q24" s="99">
        <v>46178</v>
      </c>
      <c r="R24" s="99">
        <v>46185</v>
      </c>
      <c r="S24" s="99">
        <v>46192</v>
      </c>
    </row>
    <row r="25" spans="1:19" ht="27" customHeight="1" x14ac:dyDescent="0.45">
      <c r="A25" s="64">
        <v>23</v>
      </c>
      <c r="B25" s="68"/>
      <c r="C25" s="80"/>
      <c r="D25" s="93" t="s">
        <v>31</v>
      </c>
      <c r="E25" s="94" t="s">
        <v>30</v>
      </c>
      <c r="F25" s="95" t="s">
        <v>32</v>
      </c>
      <c r="G25" s="96" t="s">
        <v>68</v>
      </c>
      <c r="H25" s="97" t="s">
        <v>3</v>
      </c>
      <c r="I25" s="98">
        <v>0.65300000000000002</v>
      </c>
      <c r="J25" s="98">
        <v>0.4728</v>
      </c>
      <c r="K25" s="98">
        <v>0.56000000000000005</v>
      </c>
      <c r="L25" s="98">
        <v>0.44169999999999998</v>
      </c>
      <c r="M25" s="98">
        <v>0.62329999999999997</v>
      </c>
      <c r="N25" s="98">
        <v>0.55669999999999997</v>
      </c>
      <c r="O25" s="88">
        <f t="shared" si="0"/>
        <v>3.3075000000000001</v>
      </c>
      <c r="P25" s="99">
        <v>45903</v>
      </c>
      <c r="Q25" s="99">
        <v>46178</v>
      </c>
      <c r="R25" s="99">
        <v>46185</v>
      </c>
      <c r="S25" s="99">
        <v>46192</v>
      </c>
    </row>
    <row r="26" spans="1:19" ht="27" customHeight="1" x14ac:dyDescent="0.45">
      <c r="A26" s="67">
        <v>24</v>
      </c>
      <c r="B26" s="65"/>
      <c r="C26" s="77"/>
      <c r="D26" s="83" t="s">
        <v>40</v>
      </c>
      <c r="E26" s="84" t="s">
        <v>41</v>
      </c>
      <c r="F26" s="90" t="s">
        <v>42</v>
      </c>
      <c r="G26" s="86" t="s">
        <v>69</v>
      </c>
      <c r="H26" s="87" t="s">
        <v>3</v>
      </c>
      <c r="I26" s="88">
        <v>0.4022</v>
      </c>
      <c r="J26" s="88">
        <v>0.37380000000000002</v>
      </c>
      <c r="K26" s="88">
        <v>0.72</v>
      </c>
      <c r="L26" s="88">
        <v>0.46939999999999998</v>
      </c>
      <c r="M26" s="88">
        <v>0.67</v>
      </c>
      <c r="N26" s="88">
        <v>0.56330000000000002</v>
      </c>
      <c r="O26" s="88">
        <f t="shared" si="0"/>
        <v>3.1987000000000001</v>
      </c>
      <c r="P26" s="89">
        <v>45905</v>
      </c>
      <c r="Q26" s="89">
        <v>46180</v>
      </c>
      <c r="R26" s="89">
        <v>46186</v>
      </c>
      <c r="S26" s="89">
        <v>46193</v>
      </c>
    </row>
    <row r="27" spans="1:19" ht="27" customHeight="1" x14ac:dyDescent="0.45">
      <c r="A27" s="64">
        <v>25</v>
      </c>
      <c r="B27" s="65"/>
      <c r="C27" s="66"/>
      <c r="D27" s="83" t="s">
        <v>8</v>
      </c>
      <c r="E27" s="83" t="s">
        <v>9</v>
      </c>
      <c r="F27" s="90" t="s">
        <v>10</v>
      </c>
      <c r="G27" s="91" t="s">
        <v>61</v>
      </c>
      <c r="H27" s="87" t="s">
        <v>11</v>
      </c>
      <c r="I27" s="88">
        <v>0.4703</v>
      </c>
      <c r="J27" s="88">
        <v>0.40899999999999997</v>
      </c>
      <c r="K27" s="88">
        <v>0.84</v>
      </c>
      <c r="L27" s="88">
        <v>0.39169999999999999</v>
      </c>
      <c r="M27" s="88">
        <v>0.63</v>
      </c>
      <c r="N27" s="88">
        <v>0.44669999999999999</v>
      </c>
      <c r="O27" s="88">
        <f t="shared" si="0"/>
        <v>3.1877</v>
      </c>
      <c r="P27" s="89">
        <v>45903</v>
      </c>
      <c r="Q27" s="89">
        <v>46180</v>
      </c>
      <c r="R27" s="89">
        <v>46186</v>
      </c>
      <c r="S27" s="89">
        <v>46193</v>
      </c>
    </row>
    <row r="28" spans="1:19" ht="27" customHeight="1" x14ac:dyDescent="0.45">
      <c r="A28" s="67">
        <v>26</v>
      </c>
      <c r="B28" s="68"/>
      <c r="C28" s="69"/>
      <c r="D28" s="93" t="s">
        <v>44</v>
      </c>
      <c r="E28" s="93" t="s">
        <v>45</v>
      </c>
      <c r="F28" s="95" t="s">
        <v>46</v>
      </c>
      <c r="G28" s="96" t="s">
        <v>46</v>
      </c>
      <c r="H28" s="97" t="s">
        <v>3</v>
      </c>
      <c r="I28" s="98">
        <v>0.47889999999999999</v>
      </c>
      <c r="J28" s="98">
        <v>0.40260000000000001</v>
      </c>
      <c r="K28" s="98">
        <v>0.56000000000000005</v>
      </c>
      <c r="L28" s="98">
        <v>0.47220000000000001</v>
      </c>
      <c r="M28" s="98">
        <v>0.61670000000000003</v>
      </c>
      <c r="N28" s="98">
        <v>0.52669999999999995</v>
      </c>
      <c r="O28" s="88">
        <f t="shared" si="0"/>
        <v>3.0571000000000002</v>
      </c>
      <c r="P28" s="99">
        <v>45912</v>
      </c>
      <c r="Q28" s="99">
        <v>46178</v>
      </c>
      <c r="R28" s="99">
        <v>46185</v>
      </c>
      <c r="S28" s="99">
        <v>46192</v>
      </c>
    </row>
    <row r="29" spans="1:19" ht="27" customHeight="1" x14ac:dyDescent="0.45">
      <c r="A29" s="64">
        <v>27</v>
      </c>
      <c r="B29" s="65"/>
      <c r="C29" s="66"/>
      <c r="D29" s="83" t="s">
        <v>26</v>
      </c>
      <c r="E29" s="84" t="s">
        <v>28</v>
      </c>
      <c r="F29" s="90" t="s">
        <v>27</v>
      </c>
      <c r="G29" s="86" t="s">
        <v>68</v>
      </c>
      <c r="H29" s="87" t="s">
        <v>3</v>
      </c>
      <c r="I29" s="88">
        <v>0.28970000000000001</v>
      </c>
      <c r="J29" s="88">
        <v>0.30990000000000001</v>
      </c>
      <c r="K29" s="88">
        <v>0.9</v>
      </c>
      <c r="L29" s="88">
        <v>0.38890000000000002</v>
      </c>
      <c r="M29" s="88">
        <v>0.53</v>
      </c>
      <c r="N29" s="88">
        <v>0.48330000000000001</v>
      </c>
      <c r="O29" s="88">
        <f t="shared" si="0"/>
        <v>2.9017999999999997</v>
      </c>
      <c r="P29" s="89">
        <v>45903</v>
      </c>
      <c r="Q29" s="89">
        <v>46180</v>
      </c>
      <c r="R29" s="89">
        <v>46186</v>
      </c>
      <c r="S29" s="89">
        <v>46193</v>
      </c>
    </row>
    <row r="30" spans="1:19" ht="27" customHeight="1" x14ac:dyDescent="0.45">
      <c r="A30" s="67">
        <v>28</v>
      </c>
      <c r="B30" s="65"/>
      <c r="C30" s="66"/>
      <c r="D30" s="83" t="s">
        <v>52</v>
      </c>
      <c r="E30" s="83" t="s">
        <v>54</v>
      </c>
      <c r="F30" s="90" t="s">
        <v>53</v>
      </c>
      <c r="G30" s="91" t="s">
        <v>64</v>
      </c>
      <c r="H30" s="87" t="s">
        <v>3</v>
      </c>
      <c r="I30" s="88">
        <v>0.38700000000000001</v>
      </c>
      <c r="J30" s="88">
        <v>0.34189999999999998</v>
      </c>
      <c r="K30" s="88">
        <v>0.82</v>
      </c>
      <c r="L30" s="88">
        <v>0.35830000000000001</v>
      </c>
      <c r="M30" s="88">
        <v>0.51</v>
      </c>
      <c r="N30" s="88">
        <v>0.41670000000000001</v>
      </c>
      <c r="O30" s="88">
        <f t="shared" si="0"/>
        <v>2.8339000000000003</v>
      </c>
      <c r="P30" s="89">
        <v>45974</v>
      </c>
      <c r="Q30" s="89">
        <v>46180</v>
      </c>
      <c r="R30" s="89">
        <v>46186</v>
      </c>
      <c r="S30" s="89">
        <v>46193</v>
      </c>
    </row>
    <row r="31" spans="1:19" ht="27" customHeight="1" x14ac:dyDescent="0.45">
      <c r="A31" s="64">
        <v>29</v>
      </c>
      <c r="B31" s="65"/>
      <c r="C31" s="79"/>
      <c r="D31" s="83" t="s">
        <v>29</v>
      </c>
      <c r="E31" s="84" t="s">
        <v>34</v>
      </c>
      <c r="F31" s="90" t="s">
        <v>35</v>
      </c>
      <c r="G31" s="86" t="s">
        <v>70</v>
      </c>
      <c r="H31" s="87" t="s">
        <v>3</v>
      </c>
      <c r="I31" s="88">
        <v>0.34489999999999998</v>
      </c>
      <c r="J31" s="88">
        <v>0.29709999999999998</v>
      </c>
      <c r="K31" s="88">
        <v>0.82</v>
      </c>
      <c r="L31" s="88">
        <v>0.19719999999999999</v>
      </c>
      <c r="M31" s="88">
        <v>0.50329999999999997</v>
      </c>
      <c r="N31" s="88">
        <v>0.39329999999999998</v>
      </c>
      <c r="O31" s="88">
        <f t="shared" si="0"/>
        <v>2.5557999999999996</v>
      </c>
      <c r="P31" s="89">
        <v>45902</v>
      </c>
      <c r="Q31" s="89">
        <v>46180</v>
      </c>
      <c r="R31" s="89">
        <v>46187</v>
      </c>
      <c r="S31" s="89">
        <v>46194</v>
      </c>
    </row>
    <row r="32" spans="1:19" ht="27" customHeight="1" x14ac:dyDescent="0.45">
      <c r="A32" s="67">
        <v>30</v>
      </c>
      <c r="B32" s="68"/>
      <c r="C32" s="80"/>
      <c r="D32" s="93" t="s">
        <v>18</v>
      </c>
      <c r="E32" s="94" t="s">
        <v>47</v>
      </c>
      <c r="F32" s="95" t="s">
        <v>37</v>
      </c>
      <c r="G32" s="96" t="s">
        <v>37</v>
      </c>
      <c r="H32" s="97" t="s">
        <v>3</v>
      </c>
      <c r="I32" s="98">
        <v>6.59E-2</v>
      </c>
      <c r="J32" s="98">
        <v>0.08</v>
      </c>
      <c r="K32" s="98">
        <v>0.54</v>
      </c>
      <c r="L32" s="98">
        <v>0.54169999999999996</v>
      </c>
      <c r="M32" s="98">
        <v>0.73</v>
      </c>
      <c r="N32" s="98">
        <v>0.50670000000000004</v>
      </c>
      <c r="O32" s="88">
        <f t="shared" si="0"/>
        <v>2.4643000000000002</v>
      </c>
      <c r="P32" s="99">
        <v>45926</v>
      </c>
      <c r="Q32" s="99">
        <v>46179</v>
      </c>
      <c r="R32" s="99">
        <v>46184</v>
      </c>
      <c r="S32" s="99">
        <v>46191</v>
      </c>
    </row>
    <row r="33" spans="1:19" ht="37.5" customHeight="1" x14ac:dyDescent="0.45">
      <c r="A33" s="64">
        <v>31</v>
      </c>
      <c r="B33" s="71"/>
      <c r="C33" s="81"/>
      <c r="D33" s="100" t="s">
        <v>20</v>
      </c>
      <c r="E33" s="101" t="s">
        <v>22</v>
      </c>
      <c r="F33" s="102" t="s">
        <v>21</v>
      </c>
      <c r="G33" s="103" t="s">
        <v>71</v>
      </c>
      <c r="H33" s="104" t="s">
        <v>4</v>
      </c>
      <c r="I33" s="105">
        <v>0.33950000000000002</v>
      </c>
      <c r="J33" s="105">
        <v>0.34820000000000001</v>
      </c>
      <c r="K33" s="105">
        <v>0.72</v>
      </c>
      <c r="L33" s="105">
        <v>0.28060000000000002</v>
      </c>
      <c r="M33" s="105">
        <v>0.39</v>
      </c>
      <c r="N33" s="105">
        <v>0.29670000000000002</v>
      </c>
      <c r="O33" s="88">
        <f t="shared" si="0"/>
        <v>2.375</v>
      </c>
      <c r="P33" s="108">
        <v>45902</v>
      </c>
      <c r="Q33" s="108">
        <v>46178</v>
      </c>
      <c r="R33" s="108">
        <v>46187</v>
      </c>
      <c r="S33" s="108">
        <v>46194</v>
      </c>
    </row>
    <row r="34" spans="1:19" ht="27" customHeight="1" x14ac:dyDescent="0.45">
      <c r="A34" s="67">
        <v>32</v>
      </c>
      <c r="B34" s="68"/>
      <c r="C34" s="70"/>
      <c r="D34" s="93" t="s">
        <v>79</v>
      </c>
      <c r="E34" s="94" t="s">
        <v>80</v>
      </c>
      <c r="F34" s="95"/>
      <c r="G34" s="96" t="s">
        <v>64</v>
      </c>
      <c r="H34" s="97" t="s">
        <v>3</v>
      </c>
      <c r="I34" s="98">
        <v>0.34699999999999998</v>
      </c>
      <c r="J34" s="98">
        <v>0.33860000000000001</v>
      </c>
      <c r="K34" s="98">
        <v>0.34</v>
      </c>
      <c r="L34" s="98">
        <v>0.30830000000000002</v>
      </c>
      <c r="M34" s="98">
        <v>0.47</v>
      </c>
      <c r="N34" s="98">
        <v>0.4133</v>
      </c>
      <c r="O34" s="88">
        <f t="shared" si="0"/>
        <v>2.2172000000000001</v>
      </c>
      <c r="P34" s="99">
        <v>46119</v>
      </c>
      <c r="Q34" s="99">
        <v>46178</v>
      </c>
      <c r="R34" s="99">
        <v>46185</v>
      </c>
      <c r="S34" s="99">
        <v>46192</v>
      </c>
    </row>
  </sheetData>
  <sortState xmlns:xlrd2="http://schemas.microsoft.com/office/spreadsheetml/2017/richdata2" ref="A3:S34">
    <sortCondition descending="1" ref="O3:O34"/>
  </sortState>
  <mergeCells count="2">
    <mergeCell ref="B2:D2"/>
    <mergeCell ref="A1:R1"/>
  </mergeCells>
  <phoneticPr fontId="1" type="noConversion"/>
  <conditionalFormatting sqref="A3:A34">
    <cfRule type="duplicateValues" priority="21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P34">
    <cfRule type="cellIs" dxfId="1" priority="1" operator="lessThan">
      <formula>0.6</formula>
    </cfRule>
  </conditionalFormatting>
  <conditionalFormatting sqref="Q3:S31">
    <cfRule type="cellIs" dxfId="0" priority="11" operator="lessThan">
      <formula>0.6</formula>
    </cfRule>
  </conditionalFormatting>
  <printOptions horizontalCentered="1" verticalCentered="1"/>
  <pageMargins left="0.23622047244094488" right="0.23622047244094488" top="0.15748031496062992" bottom="0.15748031496062992" header="0.31496062992125984" footer="0.31496062992125984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92BAB3C3D464ABB612B3D62054762" ma:contentTypeVersion="12" ma:contentTypeDescription="Create a new document." ma:contentTypeScope="" ma:versionID="b688041a9a06ab6841dad5c8bf12d228">
  <xsd:schema xmlns:xsd="http://www.w3.org/2001/XMLSchema" xmlns:xs="http://www.w3.org/2001/XMLSchema" xmlns:p="http://schemas.microsoft.com/office/2006/metadata/properties" xmlns:ns2="fedb64f7-7569-41fa-b1e0-8d6dd9039745" xmlns:ns3="4380a0c6-8601-418b-90b8-c6641174a43f" targetNamespace="http://schemas.microsoft.com/office/2006/metadata/properties" ma:root="true" ma:fieldsID="d082f745d5ab82fec9ebe61fee9593da" ns2:_="" ns3:_="">
    <xsd:import namespace="fedb64f7-7569-41fa-b1e0-8d6dd9039745"/>
    <xsd:import namespace="4380a0c6-8601-418b-90b8-c6641174a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64f7-7569-41fa-b1e0-8d6dd9039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bc2c1c-8cd2-4d33-9e18-808830d10f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0a0c6-8601-418b-90b8-c6641174a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45263d-e119-468a-a3ca-5b11d205cd1e}" ma:internalName="TaxCatchAll" ma:showField="CatchAllData" ma:web="4380a0c6-8601-418b-90b8-c6641174a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0a0c6-8601-418b-90b8-c6641174a43f" xsi:nil="true"/>
    <lcf76f155ced4ddcb4097134ff3c332f xmlns="fedb64f7-7569-41fa-b1e0-8d6dd90397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3435E4-95CE-4B0F-8747-58FA3F233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64f7-7569-41fa-b1e0-8d6dd9039745"/>
    <ds:schemaRef ds:uri="4380a0c6-8601-418b-90b8-c6641174a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ABF185-8335-4DA7-8BFF-639E3AFE949B}">
  <ds:schemaRefs>
    <ds:schemaRef ds:uri="http://schemas.microsoft.com/office/2006/metadata/properties"/>
    <ds:schemaRef ds:uri="http://schemas.microsoft.com/office/infopath/2007/PartnerControls"/>
    <ds:schemaRef ds:uri="4380a0c6-8601-418b-90b8-c6641174a43f"/>
    <ds:schemaRef ds:uri="fedb64f7-7569-41fa-b1e0-8d6dd9039745"/>
  </ds:schemaRefs>
</ds:datastoreItem>
</file>

<file path=customXml/itemProps3.xml><?xml version="1.0" encoding="utf-8"?>
<ds:datastoreItem xmlns:ds="http://schemas.openxmlformats.org/officeDocument/2006/customXml" ds:itemID="{AA00E7AA-F2C7-4AA9-85D2-AE2EF4027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11</vt:i4>
      </vt:variant>
    </vt:vector>
  </HeadingPairs>
  <TitlesOfParts>
    <vt:vector size="19" baseType="lpstr">
      <vt:lpstr>總表</vt:lpstr>
      <vt:lpstr>部會出題 (全) V3</vt:lpstr>
      <vt:lpstr>部會出題 (全) V2</vt:lpstr>
      <vt:lpstr>部會出題 (全)</vt:lpstr>
      <vt:lpstr>部會出題(基礎評測指標)</vt:lpstr>
      <vt:lpstr>部會出題 (陸委會評測)</vt:lpstr>
      <vt:lpstr>部會出題 (陸委會)</vt:lpstr>
      <vt:lpstr>部會出題 (金管會)</vt:lpstr>
      <vt:lpstr>'部會出題 (全)'!Print_Area</vt:lpstr>
      <vt:lpstr>'部會出題 (全) V2'!Print_Area</vt:lpstr>
      <vt:lpstr>'部會出題 (全) V3'!Print_Area</vt:lpstr>
      <vt:lpstr>'部會出題 (金管會)'!Print_Area</vt:lpstr>
      <vt:lpstr>'部會出題 (陸委會)'!Print_Area</vt:lpstr>
      <vt:lpstr>'部會出題 (陸委會評測)'!Print_Area</vt:lpstr>
      <vt:lpstr>'部會出題(基礎評測指標)'!Print_Area</vt:lpstr>
      <vt:lpstr>總表!Print_Area</vt:lpstr>
      <vt:lpstr>'部會出題 (全) V2'!Print_Titles</vt:lpstr>
      <vt:lpstr>'部會出題 (全) V3'!Print_Titles</vt:lpstr>
      <vt:lpstr>總表!Print_Titles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林明瑜</dc:creator>
  <cp:keywords/>
  <dc:description/>
  <cp:lastModifiedBy>蔡淑瑜</cp:lastModifiedBy>
  <cp:revision/>
  <cp:lastPrinted>2026-08-28T01:48:46Z</cp:lastPrinted>
  <dcterms:created xsi:type="dcterms:W3CDTF">2025-01-24T06:45:56Z</dcterms:created>
  <dcterms:modified xsi:type="dcterms:W3CDTF">2026-09-03T10:13:01Z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0x01010097692BAB3C3D464ABB612B3D62054762</vt:lpwstr>
  </property>
  <property fmtid="{D5CDD505-2E9C-101B-9397-08002B2CF9AE}" pid="3" name="MediaServiceImageTags">
    <vt:lpwstr/>
  </property>
</Properties>
</file>